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120" yWindow="75" windowWidth="15255" windowHeight="7935"/>
  </bookViews>
  <sheets>
    <sheet name="Danh muc" sheetId="1" r:id="rId1"/>
    <sheet name="Bang diem" sheetId="2" r:id="rId2"/>
  </sheets>
  <definedNames>
    <definedName name="_xlnm._FilterDatabase" localSheetId="0" hidden="1">'Danh muc'!$A$3:$AE$4</definedName>
    <definedName name="_xlnm.Print_Titles" localSheetId="0">'Danh muc'!$4:$4</definedName>
  </definedNames>
  <calcPr calcId="152511"/>
</workbook>
</file>

<file path=xl/calcChain.xml><?xml version="1.0" encoding="utf-8"?>
<calcChain xmlns="http://schemas.openxmlformats.org/spreadsheetml/2006/main">
  <c r="J1846" i="1" l="1"/>
  <c r="J1845" i="1"/>
  <c r="J1844" i="1"/>
  <c r="J1843" i="1"/>
  <c r="J1842" i="1"/>
  <c r="J1841" i="1"/>
  <c r="J1840" i="1"/>
  <c r="J1839" i="1"/>
  <c r="J1838" i="1"/>
  <c r="J1837" i="1"/>
  <c r="J1836" i="1"/>
  <c r="J1835" i="1"/>
  <c r="J1834" i="1"/>
  <c r="J1833" i="1"/>
  <c r="J1832" i="1"/>
  <c r="J1831" i="1"/>
  <c r="J1830" i="1"/>
  <c r="J1829" i="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I1798" i="1"/>
  <c r="J1798" i="1" s="1"/>
  <c r="J1797" i="1"/>
  <c r="I1797" i="1"/>
  <c r="I1796" i="1"/>
  <c r="J1796" i="1" s="1"/>
  <c r="J1795" i="1"/>
  <c r="I1795" i="1"/>
  <c r="J1794" i="1"/>
  <c r="J1793" i="1"/>
  <c r="J1792" i="1"/>
  <c r="I1792" i="1"/>
  <c r="J1791" i="1"/>
  <c r="J1790" i="1"/>
  <c r="J1789" i="1"/>
  <c r="I1788" i="1"/>
  <c r="J1788" i="1" s="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J1730" i="1"/>
  <c r="J1729" i="1"/>
  <c r="J1728" i="1"/>
  <c r="J1727" i="1"/>
  <c r="J1726" i="1"/>
  <c r="J1725" i="1"/>
  <c r="J1724" i="1"/>
  <c r="J1723" i="1"/>
  <c r="J1722" i="1"/>
  <c r="J1721" i="1"/>
  <c r="J1720" i="1"/>
  <c r="J1719" i="1"/>
  <c r="J1718" i="1"/>
  <c r="J1717" i="1"/>
  <c r="J1716" i="1"/>
  <c r="J1715" i="1"/>
  <c r="J1714" i="1"/>
  <c r="J1713" i="1"/>
  <c r="J1712" i="1"/>
  <c r="J1711" i="1"/>
  <c r="J1710" i="1"/>
  <c r="J1709" i="1"/>
  <c r="J1708" i="1"/>
  <c r="J170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3" i="1"/>
  <c r="J1682" i="1"/>
  <c r="J1681" i="1"/>
  <c r="J1680" i="1"/>
  <c r="J1679" i="1"/>
  <c r="J1678" i="1"/>
  <c r="J1677" i="1"/>
  <c r="J1676" i="1"/>
  <c r="J1675" i="1"/>
  <c r="J1674" i="1"/>
  <c r="J1673" i="1"/>
  <c r="J1672" i="1"/>
  <c r="J1671" i="1"/>
  <c r="J1670" i="1"/>
  <c r="J1669" i="1"/>
  <c r="J1668" i="1"/>
  <c r="J1667" i="1"/>
  <c r="J1666" i="1"/>
  <c r="J1665" i="1"/>
  <c r="J1664" i="1"/>
  <c r="J1663" i="1"/>
  <c r="J1662"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J1636" i="1"/>
  <c r="J1635" i="1"/>
  <c r="J1634" i="1"/>
  <c r="J1633" i="1"/>
  <c r="J1632" i="1"/>
  <c r="J1631" i="1"/>
  <c r="J1630" i="1"/>
  <c r="J1629" i="1"/>
  <c r="J1628" i="1"/>
  <c r="J1627" i="1"/>
  <c r="J1626" i="1"/>
  <c r="J1625" i="1"/>
  <c r="J1624" i="1"/>
  <c r="J1623" i="1"/>
  <c r="J1622" i="1"/>
  <c r="J1621" i="1"/>
  <c r="J1620" i="1"/>
  <c r="J1619" i="1"/>
  <c r="J1618" i="1"/>
  <c r="J1617" i="1"/>
  <c r="J1616" i="1"/>
  <c r="J1615" i="1"/>
  <c r="J1614" i="1"/>
  <c r="J1613" i="1"/>
  <c r="J1612" i="1"/>
  <c r="J1611" i="1"/>
  <c r="J1610" i="1"/>
  <c r="J1609" i="1"/>
  <c r="J1608" i="1"/>
  <c r="J1607" i="1"/>
  <c r="J1606" i="1"/>
  <c r="J1605" i="1"/>
  <c r="J1604" i="1"/>
  <c r="J1603" i="1"/>
  <c r="J1602" i="1"/>
  <c r="I1601" i="1"/>
  <c r="J1601" i="1" s="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I1549" i="1"/>
  <c r="J1549" i="1" s="1"/>
  <c r="J1548" i="1"/>
  <c r="J1547" i="1"/>
  <c r="J1546" i="1"/>
  <c r="J1545" i="1"/>
  <c r="J1544" i="1"/>
  <c r="J1543" i="1"/>
  <c r="J1542" i="1"/>
  <c r="J1541" i="1"/>
  <c r="J1540" i="1"/>
  <c r="J1539" i="1"/>
  <c r="J1538" i="1"/>
  <c r="J1537" i="1"/>
  <c r="J1536" i="1"/>
  <c r="J1535" i="1"/>
  <c r="J1534" i="1"/>
  <c r="J1533" i="1"/>
  <c r="J1532" i="1"/>
  <c r="J1531" i="1"/>
  <c r="J1530" i="1"/>
  <c r="J1529" i="1"/>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503" i="1"/>
  <c r="J1502" i="1"/>
  <c r="J1501" i="1"/>
  <c r="J1500" i="1"/>
  <c r="J1499" i="1"/>
  <c r="J1498" i="1"/>
  <c r="J1497" i="1"/>
  <c r="J1496"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I466" i="1"/>
  <c r="J466" i="1" s="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X8" i="1"/>
  <c r="X7" i="1"/>
  <c r="X6" i="1"/>
  <c r="X5" i="1"/>
</calcChain>
</file>

<file path=xl/sharedStrings.xml><?xml version="1.0" encoding="utf-8"?>
<sst xmlns="http://schemas.openxmlformats.org/spreadsheetml/2006/main" count="11078" uniqueCount="4984">
  <si>
    <t>Bóng nong mạch vành không phủ thuốc. Chất liệu: Polyamide đa lớp có lớp ái nước Hydrophilic. Khẩu kính nhỏ (0.63 mm). Chiều dài thân hữu dụng: 140 cm. Đường kính: từ 1.50, 2.00, 2.25, 2.50, 2.75, 3.00, 3.50, 4.00 mm. Chiều dài: từ 10, 15, 20, 25, 30, 40 mm. Áp lực từ: 8 ATM – 19 ATM. Kỹ thuật gấp bóng 3 cánh. Gắn 2 dấu cản quang Platinum-Iridium. Khả năng tương thích dây dẫn: 0.014”. Khả năng tương thích ống thông: 5F. Giấy chứng nhận đạt độ vô khuẩn và nấm mốc theo TK. DĐVN IV. Tem chỉ thị nhiệt độ kiểm soát chất lượng sản phẩm trong lưu kho, bảo quản và vận chuyển.</t>
  </si>
  <si>
    <t xml:space="preserve">Bóng nong mạch vành bán đáp ứng </t>
  </si>
  <si>
    <t xml:space="preserve">Bóng nong mạch vành </t>
  </si>
  <si>
    <t xml:space="preserve">Chất liệu: Modified Polyamide. RBP 16 ATM. Đường kính bóng 1.50, 2.00, 2.25, 2.50, 2.75, 3.00, 3.50, 4.00mm. Độ dài bóng 12, 15, 20, 30 mm. Đầu tip linh hoạt mềm mại kết hợp với 1 phần được cải tiến, khả năng hỗ trợ tốt đảm bảo cho khả năng xuyên qua tổn thương và luồn bóng hoàn hảo. </t>
  </si>
  <si>
    <t>Loại Nano, có đường kính nhỏ nhất trên thị trường 0.85mm, RX. NP 8bar. RBP 23 bar, 18 bar. Khẩu kính vào tổn thương 0.016". Guiding Catheter Min. 5F. Duy nhất 1 marker. Đoạn chuyển tiếp giữa phần Hypotube và thân xa làm từ vật liệu mới Pebax polycompound giúp cải thiện khả năng đẩy trong lòng động mạch. Kích thước  Ø 0.85 x 10,15 mm; Ø 1.1 x 10,12,15,17,20,22 mm</t>
  </si>
  <si>
    <t xml:space="preserve">Bóng nong mạch vành đàn hồi  </t>
  </si>
  <si>
    <t xml:space="preserve">Chất liệu: SCP (Semi Crystalline Polymer). Thiết kế: hypotube. Bóng có 2 nếp gấp đối với size nhỏ 1.25-1.5mm, 3 nếp gấp đối với size 2.0-4.0 mm. chịu áp lực bình thường 7atm, áp lực vỡ bóng 14atm.  Đường kính hệ thống bóng (Profile) 0.017”. Chiều dài thân hữu dụng Catheter bóng 140 cm. Guiding tương thích nhỏ nhất 5F. Dây dẫn tương thích 0.014". Điểm đánh dấu (Maker típ): Platinum-Iridium. Đủ kích thước khác nhau: đường kính : 1.25, 1.5, 2.0, 2.5, 3.0, 3.5, 4.0 mm; chiều dài : 6, 10, 15, 20, 25, 30 mm
</t>
  </si>
  <si>
    <t>Chất liệu bóng Nylon/pebax. Marker cản quang chất liệu Tungsten. Phần đầu gần thiết kế Hypotube.</t>
  </si>
  <si>
    <t>Bóng nong mạch vành tẩm thuốc: Bóng phủ thuốc Paclitaxel (3.0àg/mm2). Vùng phủ thuốc là khoảng giữa 2 marker. Thuốc Paclitaxel được hấp thu trên Butyryl-tri-hexyl citrate (BTHC)</t>
  </si>
  <si>
    <t>Bóng nong mạch vành bán đàn hồi</t>
  </si>
  <si>
    <t xml:space="preserve">Chất liệu: Semi-compliant polyamide. Công nghệ xử lý Checker Surface tạo rãnh, checker Flex Points. Bóng nong bán dàn hồi Everest có lớp phủ ái nước. Everest profile 0.016"(0.40 mm) Đầu tip: kháng xoắn, graduate taper 3 nếp gấp. Loại RX. Thiết kế hình " Wig". Tác động Re-wrap kết hợp Re-folding. Đường kính 1.5-&gt;4.0mm, chiều dài 10-&gt;30mm, RBP 16 bar. Thân gần: 1.9F (0.64mm). Thân xa: 2.6F (0.86mm)
Xâm nhập tổn thương: 0.016" (0.40mm)
Hydrophilic coating. Thời gian xẹp bóng: 3 giây
</t>
  </si>
  <si>
    <t>Chất liệu: Grilamid L25, Chất mang thuốc: BTHC (Butyryl-tri-hexyl-citrate). Thuốc phóng thích: Paclitaxel, nồng độ 2.5 àm/mm2. Thời gian giữ bóng đề nghị: 30 giây. Entry profile"0.41mm, Crossing profile: 0.95mm</t>
  </si>
  <si>
    <t>Bóng nong mạch vành bán dãn nở, nong trước khi đặt stent. Chất liệu LEAP và SoftLEAP.
Kích cỡ: đường kính: 15- 4.0mm; chiều dài: 9-30mm,  áp lực từ 6 ATM đến 14 ATM. Thiết kế TrakTip hình nón linh</t>
  </si>
  <si>
    <t xml:space="preserve">Bóng nong mạch vành semi - compliance ái nước, kỹ thuật kissing balloon, cấu trúc 3 nếp gấp, hình dải lụa. Đường kính 1.25 mm- 2.5mm, chiều dài 10 mm- 20 mm. Đầu tip 0.41 mm, thân đoạn gần nhỏ (1.9Fr).  </t>
  </si>
  <si>
    <t xml:space="preserve">Bóng nong mạch vành không đàn hồi </t>
  </si>
  <si>
    <t>Bóng nong không đàn hổi không bị tăng kích thước theo chiều dọc. Chất liệu: Non-compliant polyamide. Hình dạng: Bóng 3 nếp gấp. Kỹ thuật Re-wrap và Re-cross. Áp suất bóng vỡ 24-22 bar, Nominal Pressure 12 bar. Workhorse catheters.  Entry profile 0.016"(0.40 mm). Đầu xa bóng 0.90mm, đầu gần bóng 0.64mm. Loại RX. Đường kính 2.5-&gt;4.5mm, chiều dài 5-&gt;20mm. Deflation time: 4 seconds (Ø 3.0, L: 20). Tapered Tip 3 mm .Hydrophilic coating. Hạn sử dụng: 3 năm</t>
  </si>
  <si>
    <t>Bóng nong mạch vành không phủ thuốc loại bán đáp ứng (áp lực thường) vật liệu QuadFlex. Khẩu kính nhỏ (0.63 mm). Biên dạng đầu tip nhỏ (0.017” ~ 0.43 mm). Có lớp bôi trơn SiLX2. Thân gần với đường kính nhỏ thay đổi tùy theo kích thước bóng. Thân xa Pebax/Nylon với đường kính thay đổi tùy theo kích thước bóng. Hai dấu cản quang cách đầu xa 90 cm và 100 cm. Điểm đánh dấu cản quang: Platinum. Chiều dài thân hữu dụng: 138 cm. Chiều dài ống dẫn guidewire: 25 cm. Đường kính: từ 1.25 -1.50- 2.00-2.25-2.50-2.75-3.00-3.50 -4.00 -4.50 mm; Chiều dài: từ 09-12-15-20-30-40 mm; Áp lực danh định: 6 ATM . Áp lực cho phép tối đa: 14-16 ATM. Kỹ thuật gấp bóng theo kích thước: 1.25 mm – 1.5 mm: 2 nếp gấp; 2.00 mm – 4.5 mm: 3 nếp gấp. Khả năng tương thích dây dẫn: 0.014”. Khả năng tương thích ống thông: 5F. Đường kính thân gần: 1.7/1.9 F. Đường kính thân xa: 2.6/2.7 F. Đầu Hub polycarbonate với thiết kế tiêu chuẩn siêu bền bỉ</t>
  </si>
  <si>
    <t>Chất liệu River nylon. Khẩu kính nén 0.017'', thân bóng nén 0.025''. Đường kính từ 1.25 đến 4.0mm với độ dài 10 đến 40mm.  Thân đẩy phủ lớp ái nước Hydrophilic, khỏe để đẩy, khẩu kính nhỏ nên trơn, dễ luồn tới tổn thương. Ống luồn bóng 5F. Các kích cỡ</t>
  </si>
  <si>
    <t>Chất mang thuốc: BTHC (Butyryl-tri-hexyl-citrate). Thuốc phóng thích: Paclitaxel, nồng độ 2.5 µm/mm2. Thời gian giữ bóng đề nghị: 30 giây. Entry profile"0.41mm, Crossing profile: từ 0.95mm đến 1.3mm tùy theo đường kính bóng. Nhiều kích cỡ đường kính: 1.5, 2.0, 2.25, 2.5, 2.75, 3.0, 3.5, 4.0. Chiều dài: từ 10mm đến 40mm.</t>
  </si>
  <si>
    <t xml:space="preserve">Bóng nong mạch vành phủ thuốc paclitaxel chất nền BTHC 3.0 µg/mm2. Đường kính  2.0, 2.25, 2.5, 2.75, 3.0, 3.25,  3.5,  4.0. Dài 10mm, dài 10mm, 15mm, 20mm, 25mm, 30mm). </t>
  </si>
  <si>
    <t xml:space="preserve">Bóng nong mạch vành phủ thuốc </t>
  </si>
  <si>
    <t xml:space="preserve">Bóng nong mạch vành phủ thuốc </t>
  </si>
  <si>
    <t>Bóng nong mạch vành không phủ thuốc áp lực thường. Khẩu kính nhỏ dễ đi vào tổn thương khó, biên dạng bóng thấp (0.63 mm). Có lớp ái nước Hydrophilic</t>
  </si>
  <si>
    <t>Chất liệu: Grilamid L25 Nylon 12. Đường kính đầu tip (Entry profile) 0.45mm, thuôn, mềm, hạn chế tổn thương thành mạch. Thiết diện (Crossing profile): 0.63mm, 1.04mm. Kích cỡ phong phú về chiều dài và đường kính. Thời gian xẹp bóng: 3.5 giây. Cản quang tốt. Phủ bên ngoài lớp ái nước giúp bóng di chuyển dễ dàng qua tổn thương ngoằn ngoèo, gập góc. Chịu được lực đẩy cao.</t>
  </si>
  <si>
    <t xml:space="preserve">Bóng nong mạch vành semi-compliant </t>
  </si>
  <si>
    <t>Thiết kế hypotube lõi xoắn mài mòn. Chất liệu: polyamide. Đầu xa: Polyamide, ống nhiều lớp. Đầu gần: Kim loại không rỉ, phủ PTFE; Kích thuớc thân: Đầu gần: 1.9F. Đầu xa: 2.8F( 0.92mm)  phủ ái nước. Bóng gấp 3 nếp. Dải đánh dấu:  platinum/irinium. Profile của đầu: 0.017”(0.43mm). Tương thích ống thông : 5F -Đường kính lòng trong tối thiểu  0.056inch ( 1.42mm). (đường kính 1.5, 2.0, 2.25, 2.5, 2.75, 3.0, 3.5,  4.0, dài 10mm, dài 15mm, 20mm, 25mm, 30mm, 40mm)</t>
  </si>
  <si>
    <t>Chất liệu: Polyamide resin. Đường kính bóng từ 1,2mm đến 3.5mm. Có cả đường kính 1/4 như: 2.25, 2.75, 3.25. Phủ bên ngoài lớp ái nước giúp bóng di chuyển dễ dàng qua những tổn thương phức tạp.</t>
  </si>
  <si>
    <t xml:space="preserve">Bóng nong mạch vành siêu áp lực cao </t>
  </si>
  <si>
    <t>RBP 35 bar. Cấu trúc bóng kép độc nhất (2 lớp). 2 marker Platinium. Khẩu kính đầu vào tổn thương 0.016''. Đường kính 1.5, 2.0, 2.5, 3.0, 3.5, 4.0, 4.5mm; dài 10, 15, 20mm</t>
  </si>
  <si>
    <t xml:space="preserve">Bóng nong mạch vành thế hệ mới áp lực cao </t>
  </si>
  <si>
    <t xml:space="preserve">Chất liệu: OptiQ với hệ thống Bi-Segment. Bóng nong Mạch Vành áp lực cao dùng nong sau đặt Stent áp lực từ 12ATM đến 20ATM. </t>
  </si>
  <si>
    <t>Chất liệu OptiLEAP, được phủ lớp ái nước Zglide với hệ thống mang bóng Bi-Segment. Bóng nong mạch vành có dãn nở, nong trước khi đặt stent,  .Kích cỡ: đường kính: 1.2-4.0mm; chiều dài: 8-30mm.Tip p</t>
  </si>
  <si>
    <t xml:space="preserve">Bóng nong mạch vành thế hệ mới </t>
  </si>
  <si>
    <t xml:space="preserve">Bóng nong mạch vành thường áp lực cực đại </t>
  </si>
  <si>
    <t>Chịu áp lực cực đại tới 25atm, hoạt động như bóng bán đàn hồi ở áp lực nhỏ hơn 15atm, như là bóng cứng (không đàn hồi, áp lực cao) ở áp lực lớn hơn 15atm, phủ Hydrolubric ái nước dễ luồn, dài 138cm. Các cở</t>
  </si>
  <si>
    <t xml:space="preserve">Bóng nong mạch vành và cầu nối thế hệ mới </t>
  </si>
  <si>
    <t>Chất liệu: Semi Crystalline Co-Polymer. Bền, chịu áp lực bình thường 7atm, áp lực vỡ bóng 14atm. Thiết diện vượt qua tổn thương (Profile) 0.017”. Thiết diện di chuyển 0.029"-0.040". Loại ống thông chuyển giao nhanh (Rx) Chiều dài thân hữu dụng Catheter bóng 140 cm. Guiding tương thích nhỏ nhất 5F. Dây dẫn tương thích 0.014". Thiết kế: hypotube, có lớp phủ ái nước cho đường kính 1.25-2.0mm, lớp phủ kỵ nước cho đường kính 2.5-4.0 mm. Bóng có 2 nếp gấp và 1 marker đối với size nhỏ 1.25-1.5mm, 3 nếp gấp và 2 marker đối với size 2.0-4.0 mm. Điểm đánh dấu (Maker típ): Platinum-Iridium. Điểm đánh dấu ở thân: 92 cm từ đầu tip (đi đường cánh tay), 102 cm từ đầu tip (đi đường đùi). Đủ kích thước khác nhau: đường kính : 1.25, 1.5, 2.0, 2.5, 3.0, 3.5, 4.0 mm; chiều dài : 6, 10, 15, 20, 25, 30 mm</t>
  </si>
  <si>
    <t xml:space="preserve">Bóng nong  mạch vành phủ thuốc  </t>
  </si>
  <si>
    <t>Bóng phủ thuốc Paclitaxel loại Essential. Cỡ từ 1.5 đến 4.5mm dài 10 - 40mm. Giải phóng thuốc 3 µg/mm2. Chất liệu Nylon/Pebax giúp khả năng bơm xả nhanh hơn. 2 marker Platium giúp định vị tốt hơn. Bóng mềm, low profile nhưng đạt được áp lực cao 16 bar. Shaft lenght 142cm</t>
  </si>
  <si>
    <t>Đường kính từ  23 đến 31mm và độ dài 40mm. Nốt cản quang tại 2 đầu bóng tốt giúp xác định chính xác vị trí nong. Động mạch chủ Valver - Type B giãn nở áp lực 3-5ATM ( áp lực trung bình). Cho phép định vị chính xác và dễ dàng, đảm bảo sự ổn định tuyệt vời cho ống thông khí quản. Đảm bảo hiệu suất tối ưu trong cài đặt TAVI. Các cỡ 15mm đến 35mm</t>
  </si>
  <si>
    <t>Bóng nong van Động mạch phổi</t>
  </si>
  <si>
    <t xml:space="preserve">Bóp bóng giúp thở </t>
  </si>
  <si>
    <t>Dung tích các loại: 250ml, 450ml, 650ml, 1000ml, 1500ml, 1600ml. (dùng cho người lớn, trẻ em, trẻ sơ sinh)</t>
  </si>
  <si>
    <t xml:space="preserve">Bóp bóng silicon, có van peep </t>
  </si>
  <si>
    <t>Dung tích các loại: 250ml, 450ml, 650ml, 1000ml, 1500ml, 1600ml.  Hấp ở 130 độ C, sử dụng được nhiều lần. (dùng cho người lớn, trẻ em, trẻ sơ sinh)</t>
  </si>
  <si>
    <t xml:space="preserve">Bộ bơm bóng 20/30 có van Copilot Indeflator Plus 20/30. Chất liệu: Polycarbonate. Áp lực tối đa 30atm, dung tích 20ml (Kim tiêm - syringe 20cc). Thành phần: dùng mở đường cho dây dẫn (Guidewire Introducer); mũi xoắn (Torque Device) và van Copilot. Thiết kế đặc biệt  có van điều chỉnh Copilot chóng rỉ máu, xẹp bóng nhanh giúp thủ thuật nhanh hơn. Có kèm khóa chữ Y dạng bấm. </t>
  </si>
  <si>
    <t>Bộ bơm bóng áp lực cao bao gồm bơm áp lực cao và bộ nối Y Adaptor. Áp lực tối đa 26 ATM, dung tich 20ml</t>
  </si>
  <si>
    <t>Bộ bơm bóng nong mạch vành áp lực cao</t>
  </si>
  <si>
    <t xml:space="preserve">Bộ bơm bóng nong mạch vành áp lực cao </t>
  </si>
  <si>
    <t>Chất liệu làm bằng Polycarbonate. Áp lực 30 atm. Thể tích 20ml. Đồng hồ bơm áp lực có phát quang trong điều kiện ánh sáng thấp. Phụ kiện kèm theo: Van cầm máu, Insertion tool, torque device, 3-way stopcock.</t>
  </si>
  <si>
    <t>Chất liệu polycarbonate trong suốt, dễ kiểm soát và đuổi bọt khí.. Gia tăng áp lực chính xác đến 30ATM. Đầu nối chữ Y có van cầm máu, có đường kính rộng đến 9F. Bộ bao gồm: bơm bóng, Y-connector, Torquer, Insertion tool)</t>
  </si>
  <si>
    <t xml:space="preserve">Bộ bơm bóng nong mạch vành gia tăng áp lực </t>
  </si>
  <si>
    <t xml:space="preserve">Bộ chưng cất cồn </t>
  </si>
  <si>
    <t>Chất liêu: thủy tinh. Dung tích: 1000ml</t>
  </si>
  <si>
    <t xml:space="preserve">Nguyên liệu PVC Y tế; Đầu truyền dịch hình chữ J mỏng giúp lẩy nhẹ; Cảm biến nhạy, nhánh kết nối bệnh nhân gồm 2 đoạn 150cm + 15cm, đóng gói có sẵn đoạn dây 150cm đi kèm, đầu ra kết nối cáp monitor kiểu giống cáp internet
</t>
  </si>
  <si>
    <t>Bộ dẫn truyền cảm ứng 2 đường với 2 set cảm ứng</t>
  </si>
  <si>
    <t>Nguyên liệu PVC Y tế; Đầu truyền dịch hình chữ J mỏng giúp lẩy nhẹ; Cảm biến nhạy, nhánh kết nối bệnh nhân gồm 4 đoạn 150cm + 15cm, đầu ra kết nối cáp monitor kiểu giống cáp ininternet</t>
  </si>
  <si>
    <t>Vật liệu: Nhựa mềm PVC và silicon y khoa. Kích thước: 84" x 3/16" x 3/64". Bao gồm nối chữ Y, khóa 4 chiều, khoang đối lưu, khoang lọc và cách ly, vòng xoắn bằng nhôm. Tiệt trùng bằng khí EO</t>
  </si>
  <si>
    <t>Bộ dây dẫn dung dịch liệt tim</t>
  </si>
  <si>
    <t>Bộ dây dẫn máu tuần hoàn ngoài cơ thể cho từng hạng cân</t>
  </si>
  <si>
    <t>Gồm dây silicon và PVC y tế, thiết kế theo yêu cầu của Bệnh viện. Bộ dây phẫu thuật (Surgeon Pack / Table) và bộ dây máy (Pump pack ) đóng gói riêng ( kèm bảng vẽ ). Dây và phụ kiện tương thích với bệnh nhân &lt; 10kg; 10 - 30 kg; 30-50 kg và cho bệnh nhân &lt; 50kg.</t>
  </si>
  <si>
    <t>Bộ dụng cụ bít lỗ thông liên thất bằng coil</t>
  </si>
  <si>
    <t>Thiết kế vòng xắn dạng coil đan với sợi polyester, kích cỡ đa dạng. Được  đặt sẵn trong hệ thống dẫn đường 5F và 6F tương thích với ống thông dẫn đường kích thước 6F và 7F, tính chắn xạ cao, đáp ứng MRI, có khả năng tái định vị trước khi phóng thích coil.  (bao gồm coil và dụng cụ thả coil)</t>
  </si>
  <si>
    <t xml:space="preserve">Bộ dụng cụ bít ống động mạch bằng coil </t>
  </si>
  <si>
    <t>Thiết kế vòng xoắn dạng coil độc nhất và chính sự linh hoạt của coil là sự lựa chọn lý tưởng để đóng PDA đường kính cỡ nhỏ và cỡ trung. Coil xoắn ốc thích nghi tuyệt vời với đa dạng kích cỡ và các hình dạng giải phẫu đối với bệnh lý còn ống động mạch. Để  đảm bảo đóng bít còn ống động mạch, cuộn dây đầu xa rất mạnh để tránh coil bị đẩy ra ngoài rơi vào động mạch phổi và tránh huyết khối chảy vào động mạch chủ, đầu gần của coil được neo lại bên động mạch phổi. Đóng bít vĩnh viễn trong việc điều trị bệnh lý còn ống động mạch (PDA) (bao gồm coil và dụng cụ thả coil)</t>
  </si>
  <si>
    <t xml:space="preserve">Bộ dụng cụ bít ống động mạch bằng dù có guide wire định hướng tránh trôi dù </t>
  </si>
  <si>
    <t>Dù được dệt từ một sợi kim loại đơn, chất liệu Nitinol giúp đĩa ở đầu xa có cấu trúc nhỏ, kích thước dù đa dạng là sự lựa chọn phù hợp cho bệnh lý còn ống động mạch PDA cỡ trung và cỡ lớn. Tính chắn xạ cao, đáp ứng MRI, có khả năng tái định vị và thu hồi trước khi phóng thích dù (bao gồm dù và dụng cụ thả dù)</t>
  </si>
  <si>
    <t>Bộ trọn gói, gồm: Ống nong lòng mạch máu (Dilator); Ống thông mở đường vào lòng mạch máu (Sheath introducer), Dây dẫn nhỏ (Mini guidewire), Kim chọc dò mạch máu. Các kích thước 4F, 5F, 6F, 7F, 8F, 9F. Các chiều dài 5.75cm, 11cm, 23cm</t>
  </si>
  <si>
    <t>Bộ dụng cụ dẫn đường vào lòng mạch máu</t>
  </si>
  <si>
    <t xml:space="preserve">Bộ dụng cụ hút huyết khối </t>
  </si>
  <si>
    <t>Bao gồm: ống hút, vi ống thông, giá đỡ kéo huyết khối, được phủ lớp Hydrophilic ái nước. Đủ cỡ: 6F, 7F. Chiều dài hoạt động 145cm thân phủ hydrophilic ái nước dễ luồn. Đường kính 6F x 1.7mm, 7F x 1.98mm, tốc độ hút: 6F x 1.6cc/giây, 7F x 2.8cc/giây.</t>
  </si>
  <si>
    <t>Bao gồm: ống hút, vi ống thông, giá đỡ kéo huyết khối, đường kính 0.071",0.80", chiều dài 140cm. Lòng hút rộng và cấu trúc sợi bện, làm tăng khả năng hút huyết khối  (6 Fr : 1.00mm , 7 Fr : 1.25mm). Có 2 kích cỡ: 6F và 7F. Dài 140 cm. Gồm: xylanh 30cm có khóa, dây nối có khóa 2 chiều, dụng cụ đẩy, màng lọc 70 µm.</t>
  </si>
  <si>
    <t>Làm bằng Nitinol. Các đường kính: 3.5, 4.5, 6.0 mm. Chiều dài: 28, 30, 40 mm. Kết hợp với vi ống thông có đường kính trong 0.0165” – 0.017”. Các cỡ</t>
  </si>
  <si>
    <t>Bộ dụng cụ lấy huyết khối mạch máu não loại stent Aperio dùng trong điều tri đột quỵ não cấp</t>
  </si>
  <si>
    <t xml:space="preserve">Bộ dụng cụ mở đường động mạch đùi </t>
  </si>
  <si>
    <t>Dụng cụ mở đường đùi (Sheath)  5F, 6F, 7F, 8F. Chất liệu polythylene và Polyurethane, mềm dẻo. Đủ các cỡ 4F, 5F, 6F, 7F, 8F dài 23cm, mỗi size được thiết kế màu sắc khác nhau. Có Guirewire kèm (làm bằng thép không rỉ), đường kính 0.035” hoặc 0.038”, dài 80cm</t>
  </si>
  <si>
    <t xml:space="preserve">Bộ dụng cụ mở đường động mạch quay </t>
  </si>
  <si>
    <t>Vi ống thông mang bóng 1.2x12mm, thân được thiết kế PowerCoil chống gập gảy, phú lớp ái nước Zglide, có chiều dài 150cm</t>
  </si>
  <si>
    <t>Bao gồm túi xả 200ml, 2 bộ bảo vệ khí máu, dây truyền dịch</t>
  </si>
  <si>
    <t>• Công dụng của bộ kít: tự động tách tế bào gốc qua máu ngoại vi, tách hoặc loại bỏ bạch cầu đơn nhân; tự động thu thập tế lymphocytes trong chế độ kim đôi.
• Chất liệu: Nhựa tổng hợp (PVC-DEHP)
• Số lượng túi chứa tạm: 2x 500ml
• Số lượng túi huyết tương: 1x500ml
• Số lượng túi trống: 1x500ml
• Số lượng túi lấy mẫu: 2x60ml
• Kít được tiệt trùng bằng: ETO</t>
  </si>
  <si>
    <t>• Công dụng của bộ kít: trao đổi huyết tương điều trị.
• Chất liệu: Nhựa tổng hợp (PVC-DEHP)
• Số lượng túi thải: 1x5000ml
• Số lượng túi trống: 1x500ml
• Kít được tiệt trùng bằng: ETO</t>
  </si>
  <si>
    <t>Bộ khớp gối toàn phần có xi măng, chuyển động xoay sâu</t>
  </si>
  <si>
    <t>thủy tinh trung ( 90mmx15mm)</t>
  </si>
  <si>
    <t>Đĩa pettri thủy tinh</t>
  </si>
  <si>
    <t>Nắp sắc ký vial + septa</t>
  </si>
  <si>
    <t>Vial</t>
  </si>
  <si>
    <t xml:space="preserve">Cửa sổ quang </t>
  </si>
  <si>
    <t>Analytik jena (Cell thạch anh-máy AAS)</t>
  </si>
  <si>
    <t>Ống thông dẫn đường can thiệp được thiết kế 3 lớp: lới ngoài cùng chất liệu nylon có phủ lớp ái nước, lớp lưới giữa, lớp trong cùng bọc nylon mặt trong ống thông tráng PTFE, đầu tip mềm. Đường kính trong của ống thông 6F là 0.071”.
Ống thông dẫn đường can thiệp có các cỡ 5F, 6F, 7F , 8F gồm các loại:
AL 1, AL 1 SH, AL 1.5, AL 2, AL 2 SH, AL 3 SH;
JL 3 JL 3.5, JL 4, JL 5, JL 3 SH, JL 3.5 SH, JL 4 SH, JL 4.5 SH, JL 5 SH;
JR 3.5, JR 4, JR 5, JR 3.5 SH, JR 4 SH, JR 4.5 SH, JR 5 SH;
TIG 2; XB 3, XB 3.5, XB 4, XB 4.5, XB 3.5 SH, XB 4 SH;
EBU 3.5, EBU 3.75, EBU 4, EBU 3 SH, EBU 3.5 SH, EBU 3.75 SH, EBU 4 SH, EBU 4.5 SH;
IM, IM SH, MPA, MPA SH, HS, HS SH, AR 1, AR 2, AR 1 SH, AR 2 SH, RAD, RCD</t>
  </si>
  <si>
    <t>Huyết áp kế người lớn</t>
  </si>
  <si>
    <t>Cây lấy ráy tay</t>
  </si>
  <si>
    <t>Green 400 24x30</t>
  </si>
  <si>
    <t>Green 400 30x40</t>
  </si>
  <si>
    <t>Green 400 35x43</t>
  </si>
  <si>
    <t>Được làm từ PVC. Không độc có tính năng mền dẻo và đàn hồi , kim 18G bén và vát , bộ lộc mắt lưới nhò cở nhỏ để ngăn chặc huyết khối làm nghẹt kim .</t>
  </si>
  <si>
    <t>Dây máu làm từ nhựa y tế mềm PVC, đầu kết nối và các thành phần khác làm từ PVC, PE, PP.  Dây máu ko chứa thành phần cao su tự nhiên. Tiệt trùng bằng EO (Ethylene oxide)</t>
  </si>
  <si>
    <t>Chất liệu: nhựa PVC chính phẩm, trắng trong. Đặc điểm: ống dây dẻo, không bị rò rỉ, vừa đủ cứng để không bị bẹp khi hút dịch. ống trơn láng, không bị trầy sước, không nấm mốc.  Kích thước: dài 2,5m</t>
  </si>
  <si>
    <t>Dây đo áp lực. Vật liệu làm bằng PVC, Rigid. Chiều dài: 15, 30, 61, 91, 122, 152, 183, 213, 244mm (6", 12", 24", 36", 48", 60", 72", 84", 96") .</t>
  </si>
  <si>
    <t>Thủy tinh chịu nhiệt 100ml</t>
  </si>
  <si>
    <t>Thủy tinh chịu nhiệt 250ml</t>
  </si>
  <si>
    <t>Thủy tinh chịu nhiệt 500ml</t>
  </si>
  <si>
    <t>Thủy tinh chịu nhiệt 50ml</t>
  </si>
  <si>
    <t xml:space="preserve">Bộ test xét nghiệm C14 </t>
  </si>
  <si>
    <t>Bộ sản phẩm đón bé chào đời, tiệt trùng:
- áo, mũ, tã, bao tay, bao chân:  01 bộ
- Bộ băng rốn 6 khoản            : 01 bộ
- Khăn lông 60x120cm           : 01 cái
- Tấm trải nylon 100x120cm   : 01 cái</t>
  </si>
  <si>
    <t>Bộ khăn bao gồm:
1.    1 x Khăn trải bàn dụng cụ 200 x 300 cm
2.    1 x Khăn chụp mạch vành 3 lỗ
- Đường kính lỗ Ø 13 cm/ Ø 7 cm, có túi chứa dịch 240 x 370cm 
3.    1 x Bao kính chắn chì 80x90 cm(có dây thun)
4.    1 x Tấm phủ chắn chì 140 x 150 cm
5.    1 x Bao chụp đầu đèn M Ø 65 cm
6.    1 x Bao remote  10 x 26 cm
7.    1 x Khăn lót  50 x 60 cm
8.    1 x Khăn phủ vùng sinh dục 15 x 30 cm
9.    1 x Chén nhựa xanh 1000 ml
10.  2 x Chén nhựa 100 ml
11.  1 x Chén nhựa 50 ml
12.  1 x Bơm tiêm luer lock 10 ml
13.  2 x Bơm tiêm thường 10 ml
14.  10 x Gạc cotton 12 lớp
15.  1 x Kim chích 23G 1" 10 
16.  1 x Kim chích 18G 1" 10  
17.  2 x Que thấm betadine 19 cm
18.  2 x Áo phẫu thuật L 135 (h) x 160 (w)
19.  10 x Khăn thấm 30 x 40 cm
20.  2 x Khay nhựa 20 (L) x 10 (w) x 6(H)</t>
  </si>
  <si>
    <t>1 x Khăn nội soi;1 x khăn phủ bàn dụng cụ, 1 x khăn phủ bàn mayo;(Không bụi vải, chống thấm máu, cồn và chống tĩnh điện)</t>
  </si>
  <si>
    <t>1 x Khăn phủ bàn dụng cụ 165x200cm, chống thấm nước, cồn, chống tỉnh điện và được ép bằng vải SMMMS 5 lớp và màng plastic màu, dùng công nghệ phun keo tự động giúp khăn không có nếp nhăn giữa hai bề mặt</t>
  </si>
  <si>
    <t>1 x Khăn phủ bàn dụng cụ  lớn 165x200cm, chống thấm nước, cồn, chống tỉnh điện và được ép bằng vải SMMMS 5 lớp và màng plastic màu, dùng công nghệ phun keo tự động giúp khăn không có nếp nhăn giữa hai bề mặt</t>
  </si>
  <si>
    <t>1. Cuống khớp loại dài phủ  hoàn toàn HA ( hydroxyl apatide) kích thích tạo xương sớm.Có 3 chốt đầu dưới bắt vít chống lún chống xoay. Vai chuôi có hai lỗ bắt chỉ thép ghép xương vững chắc . Chất liệu titanium TA6V ELI ISO 5832-3 cổ 5°42'30'' côn 12/14. Chân trái: các cỡ từ 10,12,14,16. đường kính 10; 12 mm cho chân trái chiều dài từ 190;240;290;340  mm 
Chân phải : Các cỡ 10;12;14;16 đường kính 10;12 mm chiều dài từ 190;240;290;340  mm.                  2. Ổ cối không xi măng: Vật liệu TA6V ELIphủ HA ( hydroxyl apatite)  đường kính:  44 - 62 mm  có 5 lỗ để bắt vít đạt tiêu chuẩn iso 5832-3/ASTM F136.
3. Lót ổ cối:  Chất liệu UHMWPE bờ chống trật khớp 8 độ.
4. Vít ổ cối: Chất liệu titanium TA6V ELI đường kính 6.5mm dài từ 15 mm đến 50 mm tiêu chuẩn iso 5832-3/ASTM F136
5. Chỏm khớp: Đường kính 28 mm,  chiều dài cổ: - 3.5 ; +0; +3.5; +7 mm.</t>
  </si>
  <si>
    <t>Chất liệu titanium, 6,7,8,9,10,12,14 lỗ tương ứng chiều dài 116/134/152/170/188/224/260mm. Lỗ vít kết hợp vít khóa đk 5.0mm và vít xương cứng 4.5mm tự taro, chất liệu titanium.</t>
  </si>
  <si>
    <t>Chỉ tiêu thiên nhiên tan châm 2/0 kim tam giác 3/8 chiều dài chỉ 75cm, chiều dài kim 26</t>
  </si>
  <si>
    <t>Chỉ tiêu thiên nhiên tan châm 2/0 kim tròn 1/2 chiều dài chỉ 75cm, chiều dài kim 26</t>
  </si>
  <si>
    <t>Chỉ tiêu thiên nhiên tan chậm 4/0  chiều dài chỉ 75cm, kim tam giác 3/8 , chiều dài kim 16</t>
  </si>
  <si>
    <t>Chỉ thép điện cực số 3/0, dài 60cm,02 đầu kim HR17/GS65v, kim phủ silicone, áo bao Polyethylene Blue</t>
  </si>
  <si>
    <t>Chỉ không tan tự nhiên số 0, dài 75 cm, kim tròn 1/2c, dài 26 mm</t>
  </si>
  <si>
    <t>Chỉ  tiêu  thiên nhiên tan chậm số 6/0,  dài 75cm, kim tam giác 3/8c, dài 12 mm</t>
  </si>
  <si>
    <t>Chỉ thép không tiêu Acier 5 dài 45 cm, kim tròn đầu cắt 1/2 48mm, tép 4 sợi, đóng gói dạng thẳng</t>
  </si>
  <si>
    <t xml:space="preserve">Dây đo điện tim 3 kênh </t>
  </si>
  <si>
    <t>Fukuda Model: FX - 7102 (hoặc tương đương)</t>
  </si>
  <si>
    <t>Banh Richarson loại 2 đầu</t>
  </si>
  <si>
    <t>Banh vệ loại 1 đầu</t>
  </si>
  <si>
    <t xml:space="preserve">Băng bó bột 6in </t>
  </si>
  <si>
    <t>Bàn chải rửa tay phòng mổ loại mềm</t>
  </si>
  <si>
    <t>Banh bụng</t>
  </si>
  <si>
    <t>Banh bụng tự giữ Balfour đủ bộ</t>
  </si>
  <si>
    <t>Banh Farabeuf</t>
  </si>
  <si>
    <t>Bao Camera nội soi</t>
  </si>
  <si>
    <t>Bao dây đốt nội soi</t>
  </si>
  <si>
    <t>Dài 52mm, Chất liệu cao su thiên nhiên, độ đàn hồi tốt</t>
  </si>
  <si>
    <t>Bát sứ có mỏ</t>
  </si>
  <si>
    <t>Băng keo dán mi</t>
  </si>
  <si>
    <t xml:space="preserve">Băng bó bột 3in </t>
  </si>
  <si>
    <t xml:space="preserve">Băng bó bột 4in </t>
  </si>
  <si>
    <t>Băng dán cố định.</t>
  </si>
  <si>
    <t xml:space="preserve">Băng dính co giãn </t>
  </si>
  <si>
    <t>Băng đạn cho dụng cụ khâu cắt thẳng mổ mở</t>
  </si>
  <si>
    <t>Băng đạn của dụng cụ khâu cắt nối thẳng nội soi đa năng các cỡ</t>
  </si>
  <si>
    <t>Băng đạn nội soi nghiêng</t>
  </si>
  <si>
    <t>Băng đạn mổ hở</t>
  </si>
  <si>
    <t>- Van một chiều kết nối với miếng chèn có đệm silicon cho phép điều chỉnh áp suất và lực ép dễ dàng.
- Kích thước vòng tay: 23 cm, 29 cm, có thể thay đổi chiều dài băng.</t>
  </si>
  <si>
    <t xml:space="preserve">Băng đựng hóa chất </t>
  </si>
  <si>
    <t>Dùng cho máy tiệt trùng nhiệt độ thấp Sterrad 100S Cassettes</t>
  </si>
  <si>
    <t>Băng film trong vô trùng</t>
  </si>
  <si>
    <t>Kích thước: 6cm x 7m. Chất liệu Polyurethane, nền keo acrylate, Hypoallergic, không chứa gốc cao su</t>
  </si>
  <si>
    <t xml:space="preserve">Băng gạc dầu </t>
  </si>
  <si>
    <t xml:space="preserve">Băng gạc vô trùng cố định kim luồn </t>
  </si>
  <si>
    <t xml:space="preserve">Băng film cố định kim truyền có rãnh 60mm x 70mm, vô trùng, có rãnh askina derm, chất liệu polyurethane 6 x7cm, trong suốt tiện theo dõi đầu kim luồn </t>
  </si>
  <si>
    <t xml:space="preserve">Băng có gạc vô trùng không thấm nước </t>
  </si>
  <si>
    <t>Kích thước: 6cm x 8cm. Thành phần: vải non-woven, keo acrylate, Hypoallergic, không chứa gốc cao su. Có gạc che kim, gạc bằng sợi Viscose &amp; polypropylene</t>
  </si>
  <si>
    <t xml:space="preserve">Kích thước 10 x 10 cm. Thành phần: chlorhexidine </t>
  </si>
  <si>
    <t>Kích thước dài 80mm, ghim 3.8mm. Ghim dập chữ B theo Công nghệ DST</t>
  </si>
  <si>
    <t>Kích thước dài 45mm, ghim 3.5. Ghim dập chữ B theo Công nghệ DST</t>
  </si>
  <si>
    <t>Kích thước 10cm x 2.5m. Nền không đan dệt, thông thoáng , co giãn. Keo Acrylic phù hợp cho da nhạy cảm</t>
  </si>
  <si>
    <t>Kích thước: 25 x 30mm (28cm)</t>
  </si>
  <si>
    <t xml:space="preserve">Kẹp Backock </t>
  </si>
  <si>
    <t>Kích thước: 20cm</t>
  </si>
  <si>
    <t>Băng gạc vô trùng cố định kim luồn</t>
  </si>
  <si>
    <t xml:space="preserve">Băng keo cá nhân </t>
  </si>
  <si>
    <t>Chất liệu: vải viscose - Polyamide co giãn, gạc  không gây dính</t>
  </si>
  <si>
    <t xml:space="preserve">Sử dụng được cho tiệt khuẩn bằng hơi nước hoặc EO, Free Sale, Không chứa chì, không độc. Chuyển màu rõ rệt: xanh lá cây – đen. </t>
  </si>
  <si>
    <t xml:space="preserve">Băng keo có gạc vô trùng </t>
  </si>
  <si>
    <t>Kích thước: 100mm x 70mm. Chất liệu: sợi polyester không đan dệt, co giãn, keo Acrylic không dị ứng, gạc thấm hút mạnh với màng PE không gây dính vết thương, tiệt trùng bằng EO</t>
  </si>
  <si>
    <t xml:space="preserve">Băng thun 2 móc </t>
  </si>
  <si>
    <t>Kích thước: 1.25cm x 55m. Thiết kế băng giấy phủ keo dính Acrylic và vạch mực chỉ thị hóa học. không chứa Chì.</t>
  </si>
  <si>
    <t>Chất liệu: cotton, co giãn tốt</t>
  </si>
  <si>
    <t>Kích thước 15cm x 2,7m, Chất liệu: thạch cao, lõi bằng ống lưới nhựa, thời gian đông kết từ 3 - 6 phút, trọng lượng trên mỗi đơn vị diện tích (g/m²): 500 - 540 GSM, Calcium Sulp</t>
  </si>
  <si>
    <t>Kích thước:  10cm x 2,7m , Chất liệu: thạch cao, lõi bằng ống lưới nhựa, thời gian đông kết từ 3 - 6 phút</t>
  </si>
  <si>
    <t>Kích thước 7,5cm x 2,7m Chất liệu: thạch cao, lõi bằng ống lưới nhựa, thời gian đông kết từ 2' 15" - 2' 40"</t>
  </si>
  <si>
    <t xml:space="preserve">Kích thước: 15cm x 10m, Kháng khuẩn, thấm hút cao, chống dính </t>
  </si>
  <si>
    <t xml:space="preserve">Kích thước: 7cm x 6cm, có rảnh xẻ </t>
  </si>
  <si>
    <t xml:space="preserve">Kích thước: 53mm x 70mm. Chất liêu: màng polyure mỏng phủ keo acrylic. Gạc ở giữa có phủ màng PE không dính vào vết thương. </t>
  </si>
  <si>
    <t xml:space="preserve">Băng có gạc vô trùng, không thấm nước </t>
  </si>
  <si>
    <t xml:space="preserve">Kích thước: 53mm x 80mmChất liêu: màng polyure mỏng phủ keo acrylic. Gạc ở giữa có phủ màng PE không dính vào vết thương. </t>
  </si>
  <si>
    <t>Kích thước: 75mm, loại mới, công nghệ kim 3D, 6 hàng kim, kim bằng Titanium Alloy</t>
  </si>
  <si>
    <t>Kích thước: 60mm, có 88 kim, tạo thành 6 hàng kim, kim đóng 1.0 đến 2.0mm, kim bằng Titanium Alloy</t>
  </si>
  <si>
    <t xml:space="preserve"> Kích thước:  200mm x 100mm. Chất liệu: sợi polyester không đan dệt, co giãn, keo Acrylic không dị ứng, gạc thấm hút mạnh với màng PE không gây dính vết thương, tiệt trùng bằng EO</t>
  </si>
  <si>
    <t>Kích thước: 250mm x 90mm. Chất liệu: sợi polyester không đan dệt, co giãn, keo Acrylic không dị ứng, gạc thấm hút mạnh với màng PE không gây dính vết thương, tiệt trùng bằng EO</t>
  </si>
  <si>
    <t>Kích thước: 100mm x 90mm. Chất liệu: sợi polyester không đan dệt, co giãn, keo Acrylic không dị ứng, gạc thấm hút mạnh với màng PE không gây dính vết thương, tiệt trùng bằng EO</t>
  </si>
  <si>
    <t>Kích thước: 200mm x 90mm. Chất liệu: sợi polyester không đan dệt, co giãn, keo Acrylic không dị ứng, gạc thấm hút mạnh với màng PE không gây dính vết thương, tiệt trùng bằng EO</t>
  </si>
  <si>
    <t>Kích thước: 53mm x 70mm. Chất liệu: sợi polyester không đan dệt, co giãn, keo Acrylic không dị ứng, gạc thấm hút mạnh với màng PE không gây dính vết thương, tiệt trùng bằng EO</t>
  </si>
  <si>
    <t xml:space="preserve">Băng keo cuộn </t>
  </si>
  <si>
    <t>Kích thước: 2.5cm x 5m. Chất liệu: Vải lụaTaffetas, keo oxyd kẽm, dính tốt, không gây dị ứng, dễ xé ngang dọc, lực xé tối đa 5kgs/cm</t>
  </si>
  <si>
    <t>Băng keo cuộn co giãn</t>
  </si>
  <si>
    <t xml:space="preserve"> Kích thước: 10cm x 10m. Chất liệu: sợi polyester không đan dệt, co giãn, keo Acrylic không dị ứng. Băng thoáng co giãn tốt, độ dính 12.5N/2.5cm</t>
  </si>
  <si>
    <t xml:space="preserve">Băng keo cuộn co giãn </t>
  </si>
  <si>
    <t>Kích thước: 15cm x 10m. Nền keo Acrylate, lớp giấy lót kẻ ô, dễ dàng đo cắt theo yêu cầu, S-line trên giấy lót giúp dễ dàng tách ra</t>
  </si>
  <si>
    <t xml:space="preserve">Băng keo dán các vết thương hậu phẫu, ngoài da </t>
  </si>
  <si>
    <t>Chất liệu titanium, 3/ 5/ 7/ 9/ 11 lỗ tương ứng chiều dài 88/ 124/ 160/ 196/ 232mm. Dùng vít khóa 5.0mm và vít xương cứng đường kính 4.5mm tự taro.</t>
  </si>
  <si>
    <t xml:space="preserve">Bộ nẹp khóa gãy liên mấu chuyển nén ép, trái/ phải  </t>
  </si>
  <si>
    <t>Chất liệu titanium, 6/ 8/ 10/ 12/ 14 lỗ tương ứng chiều dài 167/ 207/ 247/ 287/ 327mm. Dùng vít khóa  4.5/5.0mm tự taro.</t>
  </si>
  <si>
    <t>Bộ nẹp khóa nén ép đầu xa xương đùi</t>
  </si>
  <si>
    <t>Chất liệu titanium, 5 lỗ đầu, 4/ 5/ 6/ 8/ 10/ 12 lỗ thân tương ứng chiều dài 85/ 98/ 111/ 137/ 163/ 189mm. Dùng vít khóa 3.5mm tự taro</t>
  </si>
  <si>
    <t>Bộ nẹp khóa ốp mắt cá chân, trái/ phải</t>
  </si>
  <si>
    <t>Bộ nhổ răng không sang chấn</t>
  </si>
  <si>
    <t>Bộ gồm 4 cây: 868/1, 868/2, 868/3, 868/4</t>
  </si>
  <si>
    <t xml:space="preserve">Bộ ống mẫu cho máy đo độ đông máu </t>
  </si>
  <si>
    <t>ACTđ Disposable Test Cartridges</t>
  </si>
  <si>
    <t>Bộ phận chuyển tiếp (transfer set) chịu áp lực cao</t>
  </si>
  <si>
    <t>transfer set chịu áp lực cao lên đến 35bar loại full body 3 cổng có khoá Stopcock để kiểm soát dòng chảy của dung dịch, áp lực ổn định trên 500psi và có khoá Luer-lock male/male cố định với catheter.</t>
  </si>
  <si>
    <t>transfer set chịu áp lực cao lên đến 35bar loại half body 3 cổng có khoá Stopcock để kiểm soát dòng chảy của dung dịch, áp lực ổn định trên 500psi và có khoá Luer-lock male/male cố định với catheter.</t>
  </si>
  <si>
    <t>Đầu nối chữ Y có van cầm máu, có đường kính rộng đến 9F. Y-connector: chất liệu Polycarbonate, torquer: chất liệu Polyvinylchloride. Bộ gồm: đầu nối chữ Y dạng bấm, torquer, insertion tool.</t>
  </si>
  <si>
    <t>Bộ túi máu ba đỉnh</t>
  </si>
  <si>
    <t>1. Vít: Vật liệu bằng titanium. Đầu vít có 2 lỗ tròn, đuôi vít hình nón tạo điều kiện dễ dàng cho việc xâm nhập. Thân vít có ren bén nhuyễn,Vít đơn trục: Kích thước: đk: 5; 6; 7mm, dài 30; 35; 40; 45; đóng gói tiệt trùng sẵn hộp/2 vít + 2 ốc trong gồm: 2 vít đơn trục + 2 vít đa trục có ren bén nhuyễn</t>
  </si>
  <si>
    <t xml:space="preserve">Bộ vít cột sống lưng 1 tầng </t>
  </si>
  <si>
    <t>1. Vít S4 Spinal System: Vật liệu: Titanium, đầu gần ren tù dành cho vỏ xương, đầu xa ren bén dành cho xương xốp. Bề mặt 2 bên đầu vít lõm chữ nhật, tự taro.*Vít đơn trục S4. kiểu G gồm: 2 vít đơn trục + 2 vít đa trục thân vít có 2 loại ren tù và tù + 4 ốc (vít) khóa trong có chiều cao 5.3mm, đk trong 10mm + 2 nẹp dọc đk 6.0mm</t>
  </si>
  <si>
    <t xml:space="preserve">Bộ vít cột sống lưng 2 tầng </t>
  </si>
  <si>
    <t xml:space="preserve">1. Vít: Vật liệu bằng titanium. Đầu vít có 2 lỗ tròn, đuôi vít hình nón tạo điều kiện dễ dàng cho việc xâm nhập. Thân vít có ren bén nhuyễn. Vít đơn trục: Kích thước: đk: 5; 6; 7mm, dài 30; 35; 40; 45. đóng gói tiệt trùng sẵn hộp/2 vít + 2 ốc trong gồm: 2 vít đơn trục + 4 vít đa trục có ren bén nhuyễn </t>
  </si>
  <si>
    <t>1. Vít S4 Spinal System: Vật liệu: Titanium, đầu gần ren tù dành cho vỏ xương, đầu xa ren bén dành cho xương xốp. Bề mặt 2 bên đầu vít lõm chữ nhật, tự taro.*Vít đơn trục S4. kiểu G gồm: 2 vít đơn trục + 4 vít đa trục thân vít có 2 loại ren tù và tù + 6 ốc (vít) khóa trong có chiều cao 5.3mm, đk trong 10mm + 2 nẹp dọc đk 6.0mm</t>
  </si>
  <si>
    <t>1. Vít: Vật liệu bằng titanium. Đầu vít có 2 lỗ tròn, đuôi vít hình nón tạo điều kiện dễ dàng cho việc xâm nhập. Thân vít có ren bén nhuyễn.Vít đơn trục: Kích thước: đk: 5; 6; 7mm, dài 30; 35; 40; 45.  đóng gói tiệt trùng sẵn hộp/2 vít + 2 ốc trong gồm: 4 vít đơn trục + 4 vít đa trục có ren bén + 8 ốc (vít) khóa trong + 2 nẹp dọc đk 5.4mm</t>
  </si>
  <si>
    <t>Bộ vít cột sống lưng 3 tầng</t>
  </si>
  <si>
    <t xml:space="preserve">1. Vít S4 Spinal System: Vật liệu: Titanium, đầu gần ren tù dành cho vỏ xương, đầu xa ren bén dành cho xương xốp. Bề mặt 2 bên đầu vít lõm chữ nhật, tự taro.*Vít đơn trục S4.  kiểu G gồm: 4 vít đơn trục + 4 vít đa trục thân vít có 2 loại ren tù và tù + 8 ốc (vít) khóa trong có chiều cao 5.3mm, đk trong 10mm + 2 nẹp dọc đk 6.0mm </t>
  </si>
  <si>
    <t>Thể tích: 800ml</t>
  </si>
  <si>
    <t>Thể tích: 400ml</t>
  </si>
  <si>
    <t xml:space="preserve">Bông ép sọ não </t>
  </si>
  <si>
    <t>Kích thươc: 1,5 x 5cm, 1cm x 8cm</t>
  </si>
  <si>
    <t>Kích thước: 4 x 5cm, 2cm x 8cm</t>
  </si>
  <si>
    <t>Bông mỡ y tế  không thấm nước</t>
  </si>
  <si>
    <t>Khối lượng: 1kg</t>
  </si>
  <si>
    <t xml:space="preserve">Bông thấm máu </t>
  </si>
  <si>
    <t>Kích thước: 5 x 8cm</t>
  </si>
  <si>
    <t>Bông y tế không thấm nước</t>
  </si>
  <si>
    <t>Khối lượng: 100g</t>
  </si>
  <si>
    <t>Bông y tế thấm nước</t>
  </si>
  <si>
    <t xml:space="preserve">Bông y tế thấm nước </t>
  </si>
  <si>
    <t>Khối lượng: 1kg,  không vô trùng.</t>
  </si>
  <si>
    <t xml:space="preserve">Bơm kim tiêm </t>
  </si>
  <si>
    <t>50ml có gắn mắt đọc nối máy Bơm tiêm điện, Có đầu khóa Luer</t>
  </si>
  <si>
    <t>Nhựa y tế, Bơm tiêm 1ml, kim 26Gx1/2, 25Gx5/8,</t>
  </si>
  <si>
    <t>Nhựa y tế, bơm tiêm 20ml, kim 23Gx1, 20ml. Piston di chuyển dễ dàng trong xilanh.</t>
  </si>
  <si>
    <t>Nhựa y tế, bơm tiêm 3ml, Kim 23Gx1, 25Gx1, 25Gx5/8</t>
  </si>
  <si>
    <t>Nhựa y tế, Bơm kim tiêm nhựa liền kim 5ml- cỡ kim 25Gx1", 23Gx1", 25Gx5/8", đầu kim tiêm sắc nhọn vát 3 cạnh. Piston có khía bẻ gẫy để hủy sau khi sử dụng.</t>
  </si>
  <si>
    <t xml:space="preserve">Bơm tiêm áp lực </t>
  </si>
  <si>
    <t>Dung tích 10ml. Chất liệu: Polycarbonate trong suốt dễ nhìn; Nhiều màu để dễ dàng phân biệt các dung dịch với nhau: màu xanh dương, vàng, xanh lá, đỏ và màu trắng. Phần đầu ống chích có đường kính trong: &gt; 1 inch nhằm để giảm áp lực bơm.</t>
  </si>
  <si>
    <t xml:space="preserve">Bơm tiêm insulin </t>
  </si>
  <si>
    <t>50IU, Đầu kim vát 3 mặt chính xác được phủ Silicon, đường kính kim 0.3mm, tiêm không đau, có nút chặn pít tông, ống tiêm trong suốt, vạch chia lớn dễ đọc.</t>
  </si>
  <si>
    <t>Bơm tiêm insulin</t>
  </si>
  <si>
    <t xml:space="preserve">Bơm tiêm khí máu động mạch </t>
  </si>
  <si>
    <t xml:space="preserve">Bơm tiêm dùng cho kỹ thuật X-quang mạch </t>
  </si>
  <si>
    <t>Namic Control 10ml,  Chất liệu: Polycarbonate. Lòng syringe trơn, dễ dàng bơm dung dịch có độ nhớt cao. Có khoảng cách an toàn trong lòng syringe để giữ lại bọt khí (nếu có phát sinh). Chịu được áp lực bớm tối đa đến 84 bar.</t>
  </si>
  <si>
    <t xml:space="preserve">Bơm tiêm thuốc cản quang máy CT </t>
  </si>
  <si>
    <t xml:space="preserve">Bơm tiêm thuốc tương phản từ MRI </t>
  </si>
  <si>
    <t xml:space="preserve">Burette </t>
  </si>
  <si>
    <t>Burette</t>
  </si>
  <si>
    <t>Burette schilling</t>
  </si>
  <si>
    <t xml:space="preserve">Burette tự động </t>
  </si>
  <si>
    <t xml:space="preserve">Cán vặn vít phẫu thuật </t>
  </si>
  <si>
    <t>Dùng vặn vít trong phẫu thuật kết hợp xương (111-010)</t>
  </si>
  <si>
    <t>Canula mũi trẻ sơ sinh</t>
  </si>
  <si>
    <t>Size XS, S, M, L.  (dùng cho máy thở NCPAP)</t>
  </si>
  <si>
    <t>Cassette</t>
  </si>
  <si>
    <t>kích thước:  24 x 30. Chất liêu: Aluminum</t>
  </si>
  <si>
    <t xml:space="preserve">Cassette </t>
  </si>
  <si>
    <t>Kích thước: 30 x 40. chất liệu: Aluminum</t>
  </si>
  <si>
    <t>Kích thước: 35 x 43, chất liệu: Aluminum</t>
  </si>
  <si>
    <t>Cassette kỹ thuật sử dụng cho máy  chụp XQ cao tầng 500Ma</t>
  </si>
  <si>
    <t xml:space="preserve">Kích thước: 35x43 cm </t>
  </si>
  <si>
    <t>Catherter tĩnh mạch ngoại biên cho trẻ sơ sinh</t>
  </si>
  <si>
    <t xml:space="preserve">Catherter tĩnh mạch rốn sơ sinh </t>
  </si>
  <si>
    <t>Được làm từ chất liệu PVC, có chất cản quang, cỡ 3F-4F-5F, lổ tròn đầu catheter, đầu dây được bo tròn không gây tổn thương thành mạch. Trên catheter có đánh dấu từng cm, từ 5-25cm. các số</t>
  </si>
  <si>
    <t>Catheter đầu cong dùng cho thẩm phân phúc mạc</t>
  </si>
  <si>
    <t>Catheter 02 nòng tĩnh mạch đùi</t>
  </si>
  <si>
    <t>Catheter tĩnh mạch trung tâm 2  2 nòng kích cỡ 12Fx 4''x20cm. V1220, thể tích mồi 1.4 ml, chất liệu polyurethan, có chất cản quang, có ống dẫn đường, ống thông 18G có van, ống nong 12F, có dây dẫn nối máy điện tim, có dao mổ, xylanh 5ml</t>
  </si>
  <si>
    <t xml:space="preserve">Catheter 1 nòng </t>
  </si>
  <si>
    <t xml:space="preserve">Catheter 2 nòng </t>
  </si>
  <si>
    <t>Catheter chẩn đoán mạch vành</t>
  </si>
  <si>
    <t>Catheter chẩn đoán não (Vertebral/ Simmons) các cỡ</t>
  </si>
  <si>
    <t>20G x 60mm, 4.5cm/8cm, dây dẫn guide wire luồn sẵn trong catheter trong hộp, chỗ catheter bắt đầu đi ra có ống nhựa bảo vệ chống gập (anti kinking sleeve), guide wire 0.021''x20cm, kim dẫn đường 20Ga x 4cm</t>
  </si>
  <si>
    <t>Catheter động mạch quay người lớn</t>
  </si>
  <si>
    <t>* Chất liệu: Polyurethane, không độc cho cơ thể, dòng chảy thông suốt.
* Thân catheter mềm: không gây khó chịu cho bệnh nhân
* Đầu catheter mềm: hạn chế tổn thương thành mạch khi đưa catheter vào.
* Hai nòng, 6,5F; 8Fx100mm</t>
  </si>
  <si>
    <t xml:space="preserve">Catheter hai nòng lọc máu </t>
  </si>
  <si>
    <t>Catheter hút máu đông động mạch</t>
  </si>
  <si>
    <t>Chất liệu: Polyurethane, không độc cho cơ thể, dòng chảy thông suốt. Loại long-term. các kích cỡ. Thân catheter mềm: không gây khó chịu cho bệnh nhân. Đầu catheter mềm: hạn chế tổn thương thành mạch khi đưa catheter vào.</t>
  </si>
  <si>
    <t>Catheter lọc máu 2 nòng</t>
  </si>
  <si>
    <t xml:space="preserve">Catheter lọc máu tạm thời </t>
  </si>
  <si>
    <t>Loại 12F, 15cm - 17cm - 20cm Dialysis temporary catheter Kit - KFLOW EPIC ( hoặc tương đương). Chất liệu: Polyurethane, không độc cho cơ thể. Thân catheter mềm: không gây khó chịu cho bệnh nhân. Đầu catheter mềm: hạn chế tổn thương thành mạch khi đưa catheter vào. Dễ theo dõi vị trí đầu vào</t>
  </si>
  <si>
    <t xml:space="preserve">Catheter tĩnh mạch trung tâm 2 nòng </t>
  </si>
  <si>
    <t>Catheter tĩnh mạch trung tâm 2 nòng</t>
  </si>
  <si>
    <t>Catheter tĩnh mạch trung tâm 3 nòng</t>
  </si>
  <si>
    <t xml:space="preserve">Kim dẫn đường chữ V sắc bén, có valve ngăn chặn máu trào ngược và tránh tắc mạch do khí. Catheter bằng chất liệu polyurethan tương hợp cao, giúp lưu catheter lâu, cỡ nòng D14P18/ HF V720
</t>
  </si>
  <si>
    <t xml:space="preserve">Catheter tĩnh mạch trung tâm 2 nòng tốc độ cao </t>
  </si>
  <si>
    <t>Catheter TMTT 3 đường 7Fr x 16cm/20 cm (681774) Catheter nguyên liệu Polyurethane an toàn, 3 đường, phủ thuốc chống nhiễm trùng, dây dẫn Argon Venaguide Seldinger nguyên liệu bằng Nitinol, kim thép không rỉ, kim nong da, bơm tiêm 5ml BD.</t>
  </si>
  <si>
    <t>Kim dẫn đường chữ V sắc bén, có valve ngăn chặn máu trào ngược và tránh tắc mạch do khí. Catheter : lớp ngoài có phủ polyhexanide kháng khuẩn, tích điện dương có khả năng tiêu diệt vi khuẩn, cỡ 720</t>
  </si>
  <si>
    <t>Kim thẳng dẫn đường sắc bén. Cỡ 513. Catheter bằng chất liệu polyurethan tương hợp cao, giúp lưu catheter lâu.Đầu nối catheter có valve 2 chiều, tránh nhiễm khuẩn.Có dây điện cực để đo ECG, xác định vị trí đặt cath</t>
  </si>
  <si>
    <t>Catheter tĩnh mạch trung ương 3 nòng</t>
  </si>
  <si>
    <t>Kim thẳng dẫn đường sắc bén. Cỡ 408, 508, 513. Catheter bằng chất liệu polyurethan tương hợp cao, giúp lưu catheter lâu.Đầu nối catheter có valve 2 chiều, tránh nhiễm khuẩn.Có dây điện cực để đo ECG, xác định vị trí đặt</t>
  </si>
  <si>
    <t>Catheter tĩnh mạch trung ương 2 nòng</t>
  </si>
  <si>
    <t xml:space="preserve">Cầm máu </t>
  </si>
  <si>
    <t>Kích thước: 7 x 5 x 1cm. Cầm máu trong vòng 1- 2 phút; tự tiêu hoàn toàn trong vòng 4-6 ngày, thấm hút gấp 50 lần trọng lượng bản thân, độ PH = 7</t>
  </si>
  <si>
    <t>Vật liệu cầm máu collagen tự tan, kích thước 5x8cm. Tiệt trùng</t>
  </si>
  <si>
    <t>Kích thước: 10 x 20cm. Cầm máu trong vòng 1- 2 phút; tự tiêu 
hoàn toàn trong vòng 4-6 ngày, thấm hút 
gấp 10 lần trọng lượng bản thân, độ PH = 7</t>
  </si>
  <si>
    <t>Công nghệ Z-tip với đầu tip bám sát. Thiết kế nhỏ gọn với tiết diện thâm nhập nhỏ 0.0336 inch. Độ giản nở kiểm soát tốt và giảm thiểu tối đa độ căng của bóng. Bóng 1.75 mm được thiết kế đặc biệt dành cho tổn thương hẹp và can xi hóa cao. Đường kính: 1.75 – 5 mm. Chiều dài: 8 – 18 mm. RBP: 20 atm (1.75 - 4 mm); 18 atm (4.5 - 5 mm) (Chi tiết các cỡ)</t>
  </si>
  <si>
    <t>Bóng nong mạch vành áp lực cao ái nước</t>
  </si>
  <si>
    <t>Mô tả: Bóng nong mạch vành áp lực cao ái nước, được gấp 3 lần. Kích cỡ: đường kính 2.25mm- 4.5mm. Chiều dài 10mm- 20mm. Tiêu chuẩn kỹ thuật: Áp lực lên đến 20 atm. Khả năng đâm xuyên nổi trội nhờ đầu tip nhỏ, kháng áp lực cao tốt.</t>
  </si>
  <si>
    <t>Chất liệu: Opti Q với hệ thống mang bóng Bi-Segment. Đường kính: 2.0 - 5.0mm; chiều dài: 6-30mm. Áp lực từ 12 ATM đến 20 ATM. Maker làm bằng Platinum làm tối ưu hóa khả năng nhìn thấy trên hệ thống màn hình tro</t>
  </si>
  <si>
    <t>Chất liệu: Semi Crystalline Polymer, thiết kế: hypotube các cỡ. Marker tip làm bằng Platinum-Iridium. Áp lực từ 14 ATM đến 20 ATM (ngoại trừ 4.5 và 5.0, áp lực vỡ bóng là 18 ATM). Có 3 nếp gấp.</t>
  </si>
  <si>
    <t>Công nghệ lớp phủ bằng sóng siêu âm Glide Hydrophilic bên ngoài và Fast bên trong giúp hỗ trợ tốt trong việc đi qua các sang thương vôi hóa. Crossing Profile siêu nhỏ 0.021 inch (3.0mm). Tất cả các size</t>
  </si>
  <si>
    <t>Sử dụng công nghệ bóng Crossflex đa lớp, công nghệ Slim seal.  Chất liệu: Pebax, 2 lớp, phủ lớp ái nước Hydrophilic. Chủng loại: Non-Compliant. Các cỡ</t>
  </si>
  <si>
    <t xml:space="preserve">Bóng nong mạch vành áp lực cao PTCA </t>
  </si>
  <si>
    <t>Chất liệu: Polyamide Resin. Phủ lớp hydrophilic + lõi cứng hỗ trợ. Có điểm đánh dấu định vị: 1 marker đối với đường kính 1.5 và 1.75mm, 2 marker đối với các đường kính lớn hơn. Áp lực cao đến 22 ATM. Cơ chế Rx. Đường kính đầu xa (distal): 2.5 – 2.7 F, đầu gần (Proximal): 2.1F. Có nhiều kích cỡ. Đường kính: 1.5mm, 1.75 mm, 2.0mm, 2.25mm … 4.5mm. Chiều dài: 8mm, 10mm, 15mm, 20mm.</t>
  </si>
  <si>
    <t>Thiết kế đầu típ hai đoạn độc đáo (tip two-step) với một phần mềm màu đỏ và phần hơi cứng màu vàng khiến đầu tip linh hoạt dần. 2 markers. Khẩu kính vào tổn thương 0.016". Khẩu kính băng qua tổn thương 0.022" (BEO 1.5mm). Tương thích Min. Guiding 5F. NP 10bar, RBP 24 bar. Đường kính 1.5, 2.0, 2.5, 3.0, 3.5, 4.0, 4.5mm ; Độ dài 10,12, 15,17,20, 22mm</t>
  </si>
  <si>
    <t>Bóng nong mạch vành áp lực cao</t>
  </si>
  <si>
    <t>Thân catheter dài 138cm. 16 điểm nổi lên trên bóng theo 4 dãy để chống trượt. Đầu tip được thiết kế thon gọn và linh hoạt, thân bóng mềm mại, linh hoạt. Có thể bơm xả được nhiều lần. Tất cả các cỡ</t>
  </si>
  <si>
    <t xml:space="preserve">Bóng nong mạch vành áp lực cao  </t>
  </si>
  <si>
    <t>Công nghệ sản xuất bóng PowerTrac, phủ bôi trơn ưa nước Dura - Trac có độ bền cao.
Chất liệu: polymer LIGHT. Kích thước đầu bóng nhỏ nhất 0.015''</t>
  </si>
  <si>
    <t>Công nghệ sản xuất bóng PowerTrac, phủ bôi trơn ưa nước Dura - Trac có độ bền cao.
Chất liệu: polymer ULTRA-SLIM.</t>
  </si>
  <si>
    <t>Chất liệu Novalon, phủ lớp MeriGlide. Độ dày đầu mũi nhỏ 0.016’’, độ dày xuyên qua tổn thương nhỏ nhất 0.023’’. Gấp nếp 2 lần đối với đường kính 2.00 và 3 lần đối với đường kính 2.25 tới 4.50mm. Chiều dài: 6,9,12,14,15,17,20,25,33,38,41mm.</t>
  </si>
  <si>
    <t>Bóng nong mạch vành không đáp ứng (Non-compliant):  Chất liệu quadflex, có lớp phủ tăng cường SiLX2 tăng độ trơn trượt. Đường kính: từ 2.5-2.75-3.00-3.25-3.50-3.75-4.00 mm; Chiều dài: từ 09-13-17-21-25-33 mm; Chiều dài khả dụng: 138 cm. Biên dạng đầu tip nhỏ (0.017” ~ 0.43 mm), kiểu linh hoạt và mềm mại không làm tổn thương mạch. Hai dấu cản quang cách đầu xa 90 cm và 100 cm. Dấu cản quang: Platinum. Áp lực danh định: 12 ATM. Áp lực cho phép tối đa: 19-20 ATM. Kỹ thuật gấp bóng: 3 nếp gấp</t>
  </si>
  <si>
    <t>Bóng nong mạch vành áp lực thấp</t>
  </si>
  <si>
    <t>Chất liệu: Polyamide. Phủ chất liệu ái nước Hyrophilic có độ trơn cao. 2 điểm đánh dấu bằng Platinium (1 điểm đánh dấu đối với đường kính 1,5mm). Đầu mềm, chống tổn thương. Tiết diện đầu: 0,017″. Áp lực thông thường: 6 ATM. Áp lực vỡ bóng: 14 ATM. Áp lực vỡ bóng trung bình: 20 ATM.</t>
  </si>
  <si>
    <t xml:space="preserve">Chất liệu: Nylon Blend. Nominal pressure 12 ATM, RBP 20 ATM. Đầu tip profile 0.017" có lớp phủ hydrophilic durable. Định vị bằng hai marker metalic Platinium cản quang tốt giúp xác định vị trí chính xác hơn. Độ dài từ 6mm đến 30mm. Đường kính từ 2.0mm đến 5.0mm. </t>
  </si>
  <si>
    <t>Chất liệu: Novalon, phủ lớp MeriGlide. Độ dày đầu mũi nhỏ 0.016’’, độ dày xuyên qua tổn thương nhỏ nhất 0.022’’. Gấp nếp 2 lần đối với đường kính 2.00 và 3 lần đối với đường kính 2.25 tới 4.50mm.</t>
  </si>
  <si>
    <t>Được phủ ái nước dạng Bikini. Kích thước 1.5, 2.0, 2.5, 2.75, 3.0, 3.25, 3.5, 3.5, 4.0, 4.50, 5.00; Chiều dài 10, 11, 12, 15, 16, 20, 25, 30, 35, 40. Đặc biệt có kích thước đưồng kính 4.0, 4.5, 5.0mm, dài 0mm (dành cho kỹ thuật bifurcation), 10mm và 40 mm. Chiều dài hệ thống của catheter là 120cm, 150cm. Guide wire 0.014''. Tương thích với Guiding Catheter 5F. Áp suất danh định 9-18bar, áp lực cho phép tối đa trong khoảng 22bar. Đầu vào của Catheter 0.45mm (0.018'')</t>
  </si>
  <si>
    <t>Công nghệ Sub-zero tip với đầu tip thuôn nhỏ (tiết diện thâm nhập đầu tip: 0.0164 inch cho bóng 1 mm). Ống P-Tech giúp tăng lực đẩy và chống xoắn. Thiết kế bóng "XR" giảm tiết diện thâm nhập (0.0306 inch cho bóng 3 mm). Đường kính: 1 – 4 mm. Chiều dài bóng: 5 – 30 mm. Chiều dài khả dụng của ống thông: 140 cm. RBP: 14 atm (1.75 - 4mm), 16 atm (1 - 1.5 mm). Các cỡ</t>
  </si>
  <si>
    <t>Chất liệu: Pebax, 2 lớp, phủ lớp ái nước Hydrophilic, Công nghệ: Crossflex đa lớp, Slim seal. Chủng loại: Bóng nong mềm Semi-Compliant. Các cở</t>
  </si>
  <si>
    <t xml:space="preserve">Công nghệ sản xuất bóng không gấp nếp. Chất liệu: Fulcrum, polymer ULTRA-SLIM, phủ bôi trơn ưa nước Dura - Trac có độ bền cao. 
</t>
  </si>
  <si>
    <t>Bóng nong mạch vành áp lực thường</t>
  </si>
  <si>
    <t>Chất liệu: Nylon/Pebax. Đầy đủ kích thước đường kính từ 1.25 mm tới 5.0mm, chiều dài từ 10mm đến 40mm. Đầu tip profile 0.016", có lớp phủ durable hydrophilic coating (HYDRAX). Thiết kế hai marker Tungsen dễ nhận diện.</t>
  </si>
  <si>
    <t>Chất liêu: liệu Lumen, Silky-semi-compliant polyamide. Bán đàn hồi ái nước Summit, lớp phủ Hydrophilic coating kéo dài đến tận đầu tip, bao gồm cả diện tích bóng. Rãnh checker, Profile summit 0.016" (0.40mm). Ống thông dài 154 cm. Ống chống xoắn PoleVault TM. Tip và bóng được thiết kế hình dạng Wig Bóng 2 nếp gấp. Áp suất: 15 bar. Loại RX</t>
  </si>
  <si>
    <t xml:space="preserve">Bóng nong mạch vành bán đàn hồi </t>
  </si>
  <si>
    <t>Chất liệu PROTÉGÉ: Semi-compliant polyamide. Tiêu chuẩn Workhorse. Công nghệ Wing – seal, lớp phủ Hydrophilic đặt trong các cánh bóng .Thiết kế hình dạng Wing-seal, bóng PROTÉGÉ 3 nếp gấp,  Tác động Re-wrap kết hợp Re-folding. Profile PROTÉGÉ 0.016" (0.40 mm). Phủ thuốc Paclitaxel: 3.0 μg/mm², phủ trên bề mặt bóng. RBP: 16 bar (ngoại trừ Ø 4.00=13 bar) . Đường kính bóng (mm) :    2.00, 2.50, 3.00, 3.50, 4.00. Độ dài bóng (mm): 10 , 15 ,20, 30</t>
  </si>
  <si>
    <t>Chụp trường chiếu dùng trong QA máy xạ trị, Kích thước 10"x10"</t>
  </si>
  <si>
    <t>Quả bóp cao su</t>
  </si>
  <si>
    <t>Quả bóp cao su 3 cal</t>
  </si>
  <si>
    <t>Quả bóp cao su dùng cho buret tự động</t>
  </si>
  <si>
    <t>Bộ quả lọc máu hấp phụ than hoạt tính 300C</t>
  </si>
  <si>
    <t>Rọ lấy và tán sỏi đường mật, độ mở rọ 2.0cm, tương thích wire guide 0.035 inch, dùng cho dây soi có kênh dụng cụ 3.2 mm</t>
  </si>
  <si>
    <t>Rọ lấy và tán sỏi đường mật, độ mở rọ 2.5cm, tương thích wire guide 0.035 inch, dùng cho dây soi có kênh dụng cụ 3.2 mm</t>
  </si>
  <si>
    <t>Rọ lấy sỏi niệu</t>
  </si>
  <si>
    <t>Cỡ 3Fr, dài 90 cm, 4 dây hình xoắn ốc, chất liệu nitinol, tay cầm sử dụng 3 ngón tay.</t>
  </si>
  <si>
    <t>Sáp dán mắc cài chỉnh hình răng</t>
  </si>
  <si>
    <t>Mỗi thanh dài 5cm</t>
  </si>
  <si>
    <t>- Không polymer
- Phóng thích thuốc thông qua hồ chứa thuốc thẩm thấu
- Vật liệu khung giá đỡ: L605 Hợp kim Cobalt Chromium
- Lớp phủ bề mặt thanh giá đỡ: Bề mặt cảm biến sinh học BIS
- 2 điểm đánh dấu bằng vật liệu Platinum trên đoạn đầu (cuối) của khung giá đỡ
- Khung giá đỡ không bị thu ngắn trong suốt quá trình nong
- Công thức thuốc Amphilimus: Sirolimus + Axit béo</t>
  </si>
  <si>
    <t xml:space="preserve">Stent mạch vành chất liệu Cobalt Chromium phủ thuốc Sirolimus (Rapamycin), lớp Polymer phân hủy sinh học (PLA). Bề mặt stent nhám dùng công nghệ độc nhất PEARL Surface - chứa vô số lỗ nhỏ li ti có chức năng như hồ chứa thuốc để giảm lượng Polymer, xấp xỉ 1 triệu lỗ/1cm2 ,lỗ phủ 100 % bề mặt stent. Thiết kế 2 thanh nối trên 1 segment làm tăng độ linh hoạt và tiếp cận mạch nhánh dễ dàng. 2 Marker Platinum / Iridium. Độ dày thanh chống 0,0027" / 68 μm (Ø2.0-2.5mm), 0,0031" / 79 μm (Ø2.75-4.0mm). Đường kính stent 2.00, 2.50 mm (chiều dài 8, 12, 16, 18, 21, 24, 28, 32mm). Đường kính stent 2.75, 3.00, 3.50, 4.00 mm (chiều dài 8, 12, 16, 18, 21, 24, 28, 32, 40 mm). Đường kính (mm) tối đa của mỗi loại stent khi đạt RBP 16atm: Ø2.0 - Ø2.16, Ø2.5-2.67, Ø2.75 - Ø2.91, Ø3.0 - Ø3.18, Ø3.5-Ø3.71, Ø4.0 - Ø4.26. </t>
  </si>
  <si>
    <t>ISO, FDA, CFS</t>
  </si>
  <si>
    <t>Làm bằng Cobalt-Chrome. Thành Stent mỏng (0.0031") nhưng rất cứng. Mắt cáo có cấu trúc nối đôi 8 cells thuận tiện cho trường hợp nong Stent tại nhánh ngã ba (bifurcation). Đường kính 2.5-4mm, dài 9-28</t>
  </si>
  <si>
    <t>Tarauds cán chữ các cỡ</t>
  </si>
  <si>
    <t>Tarauds cán chữ ĐK 2.7mm</t>
  </si>
  <si>
    <t>Tay khoan Flow</t>
  </si>
  <si>
    <t>Tốc độ 350.000–400.000rpm , công suất: 19–21W, bạc đạn thép, đầu bấm, 3 đường nước, kết nối 4 hoặc 2 lỗ.</t>
  </si>
  <si>
    <t>Tấm lắc cách điện cho bệnh nhân dùng 1 lần (Dùng cho máy đốt siêu Olympus)</t>
  </si>
  <si>
    <t>Test chỉ thị áp suất dụng cụ kim loại</t>
  </si>
  <si>
    <t>Thay đổi màu rõ rệt khi hấp Autoclave đúng quy trình</t>
  </si>
  <si>
    <t>Test chỉ thị chân không lò hấp</t>
  </si>
  <si>
    <t>Test chỉ thị hóa học gói đồ vải</t>
  </si>
  <si>
    <t>Test vi sinh hấp hơi nước</t>
  </si>
  <si>
    <t xml:space="preserve">Test kiểm soát tiệt trùng vi sinh 3h dùng cho lò hơi nước </t>
  </si>
  <si>
    <t>Túi dập mẫu</t>
  </si>
  <si>
    <t>Túi hậu môn nhân tạo loại xả</t>
  </si>
  <si>
    <t>Thiết bị cắt coils</t>
  </si>
  <si>
    <t>Với hệ thống cắt coil Inzon được thiết kế để cắt coil Target chỉ trong vài giây. Không cần giây nguồn, tiết kiệm thời gian trong khi làm thủ thuật, tháo ráp nhanh chóng.
- Công dụng: Kiềm cắt coil</t>
  </si>
  <si>
    <t>Thun buộc mắc cài</t>
  </si>
  <si>
    <t>Thun cây</t>
  </si>
  <si>
    <t>Thun chỉnh hình (mắc liền hàm) các cở</t>
  </si>
  <si>
    <t>Thun tròn</t>
  </si>
  <si>
    <t>Thun dạng chuỗi</t>
  </si>
  <si>
    <t>Dùng trong chỉnh hình răng</t>
  </si>
  <si>
    <t>Thun tách kẽ</t>
  </si>
  <si>
    <t>Túi</t>
  </si>
  <si>
    <t>Thủy tinh thể mềm một mảnh đơn tiêu 4 điểm tựa Z-Haptic được lắp sẵn trong cartridge. Chất liệu Acrylic ngậm nước 25% với bề mặt không ngậm nước, lọc tia UV. Optic dạng phi cầu trung tính, thiết kế cô</t>
  </si>
  <si>
    <t>Dụng cụ mở đường quay (sheath Introducer) 4F, 5F, 6F. Chất liệu polythylene và Polypropylene, mềm dẻo an toàn cho bệnh nhân. Có Guirewire kèm (làm bằng thép không rỉ), đường kính 0.018”, dài 40cm. Có kèm theo kim chọc mạch 21G x 4cm. Đủ các cỡ 4F, 5F, 6F dài 7 cm, 11 cm, 23 cm mỗi size được thiết kế màu sắc khác nhau.</t>
  </si>
  <si>
    <t xml:space="preserve">Thành sheath mỏng làm bằng vật liệu PTFE (Fluoro-Polymer), lớp vỏ bằng ETFE chống xoắn. Lõi của Mini guide wire được làm bằng hợp kim Nitinol siêu bền, ái nước, đường kính trong rộng, van cầm máu được thiết kế kiểu cross-cut. Sheath có các đường kính 4F-5F-6F-7F-8F-9F-10F, dài 7cm-10cm. </t>
  </si>
  <si>
    <t xml:space="preserve">Bộ dụng cụ mở đường mạch máu </t>
  </si>
  <si>
    <t xml:space="preserve">Thành sheath mỏng làm bằng vật liệu PTFE (Fluoro-Polymer), lớp vỏ bằng ETFE chống xoắn. Lõi của Mini guide wire được làm bằng hợp kim Nitinol siêu bền, ái nước, đường kính trong rộng, van cầm máu được thiết kế kiểu cross-cut. Sheath có các đường kính 4F-5F-6F-7F-8F-9F-10F, dài đến 25cm. </t>
  </si>
  <si>
    <t xml:space="preserve">Bộ dụng cụ mở đường mạch máu dài </t>
  </si>
  <si>
    <t>Thành sheath mỏng làm bằng vật liệu PTFE (Fluoro-Polymer), lớp vỏ bằng ETFE chống xoắn, phủ lớp ái nước M Coat. Lõi của Mini guide wire được làm bằng hợp kim Nitinol siêu bền, đường kính trong rộng, van chống trào máu kiểu Cross-cut. Sheath có các đường kính 5F-6F, dài 10cm - 25cm.</t>
  </si>
  <si>
    <t xml:space="preserve">Bộ dụng cụ mở đường mach máu </t>
  </si>
  <si>
    <t xml:space="preserve">Bộ đặt nội khí quản 3 lưỡi </t>
  </si>
  <si>
    <t>Loại cong/thẳng dùng cho trẻ sơ sinh, trẻ nhỏ</t>
  </si>
  <si>
    <t>Bộ đặt nội khí quản 3 lưỡi + đèn xenon</t>
  </si>
  <si>
    <t>Cường độ ánh sáng nổi bậc với đèn Led 2.5V. Truyền dẫn ánh sáng được cải thiện qua các bó sợi quang rất bền. Thiết kế lưỡi mới đặt nội khí quản đơn giản: cho tầm nhìn nắp thanh quản và dây thanh tốt nhất, giảm áp lực khu vực hầu, giảm rủi ro gây thương tổn</t>
  </si>
  <si>
    <t>Bộ đặt nội khí quản khó người lớn, ánh sáng LED</t>
  </si>
  <si>
    <t>Bộ đinh nội tủy có chốt xương chày rỗng nòng</t>
  </si>
  <si>
    <t xml:space="preserve">Bộ đốt nhiệt điều trị khối u </t>
  </si>
  <si>
    <t xml:space="preserve">Bộ gây tê màng cứng </t>
  </si>
  <si>
    <t>Kim số 18G, cánh lớn màu xanh dễ cầm khi chọc, catheter nguyên liệu Polyether mềm an toàn khi ra khỏi đầu kim, đủ phụ kiện: lọc, cây dẫn, co giữ</t>
  </si>
  <si>
    <t>-Kim G18 x 3, 1/4 cong lên với bờ trong tròn nhẵn;Catheter bằng polyamid không bị gẫy gập, dài 1000mm; Màng lọc có lỗ lọc 0.2 micron.Đầy đủ phụ kiện: Bơm giảm kháng lực, đầu nối catheter, màng lọ</t>
  </si>
  <si>
    <t>Kim 18G x 3, 1/4  cong lên với bờ trong tròn nhẵn, màng lọc: có lỗ lọc 0.2micron (1.3*80mm) (0.45*0.85*1000mm); kim gây tê tủy sống G27.</t>
  </si>
  <si>
    <t xml:space="preserve">Bộ hút đàm kín </t>
  </si>
  <si>
    <t>Cấu trúc đầu ống hút mềm mại kèm lớp bôi trơn durable Hydrophilic (HYDRAX PLUS), lớp phủ PTFE trong lòng.
- Lưu lượng hút lớn  6F = 1.70 cc/s, 7F = 2.34 cc/s.
- Có marker đầu típ giúp định vị tốt, duy nhất hiện nay.</t>
  </si>
  <si>
    <t>Bộ hút huyết khối động mạch vành</t>
  </si>
  <si>
    <t>Đường kính Guding catheter tương thích ≥0.066”. Có đường viền bện thép không gỉ. Markers bằng chất liệu Platinum Iridium. Chiều dài Catheter hút 145 cm. Catheter 4F được thiết kế khoang hút lớn nhất 1.56 x10-3 sq.in. Guide wire tương thích: 0.014”. Loại Rapid Exchange (dài 20 cm). Đoạn ái nước 30 cm. Cung cấp kèm theo: 2 syringe hút 30 ml, 1 cái syringe làm sạch 4 ml, 1 khay chứa và làm đông máu và 2 cái lọc, 1 tubing: 21.5 cm và stopcock.</t>
  </si>
  <si>
    <t>Bộ hút huyết khối mạch vành có thể tích khoang hút lớn</t>
  </si>
  <si>
    <t>Catheter hút huyết khối
- Đường kính Guding catheter tương thích ≥0.066”
- Có đường viền bện thép không gỉ giúp ông thông chống xoắn vặn tốt, và chịu được áp lực dòng chảy cao
- Markers bằng chất liệu Platinum Iridium
- Chiều dài Catheter hút 145 cm
- Catheter 4F được thiết kế khoang hút lớn nhất, tương thích ống thông dẫn đường 6F, có 3 điểm đánh dấu dễ dàng nhìn thấy không cần chiếu tia. 
- Guide wire tương thích: 0.014”. Loại Rapid Exchange (dài 20 cm).
- Đoạn ái nước 30 cm
- Cung cấp kèm theo: 2 syringe hút 30 ml, 1 cái syringe làm sạch 4 ml, 1 khay chứa và làm đông máu và 2 cái lọc, 1 tubing: 21.5 cm và stopcock.</t>
  </si>
  <si>
    <t>Bộ hút huyết khối mạch vành</t>
  </si>
  <si>
    <t xml:space="preserve"> Dùng tay, 1 val</t>
  </si>
  <si>
    <t>Dùng tay, 1 val</t>
  </si>
  <si>
    <t>Bộ hút thai chân không</t>
  </si>
  <si>
    <t xml:space="preserve">Bộ hút thai chân không </t>
  </si>
  <si>
    <t>Dùng tay, 2 val</t>
  </si>
  <si>
    <t xml:space="preserve"> Chất liệu PVC y tế, vô trùng, sử dụng 1 lần, có van APL + bóng, dây nối, adaptor 15F/6-9mm</t>
  </si>
  <si>
    <t>Chất liệu PVC y tế, vô trùng, sử dụng 1 lần, có van APL, bóng 0.5 lít, co nối 15mm M, co thay thế 15F/6-9mm</t>
  </si>
  <si>
    <t>Chất liệu Poly Carbonate. Đường kính trong 0.093"có 3 cổng phù hợp với các mục đích sử dụng khác nhau. Chịu áp lực 200, 500  PSI (tùy mã sản phẩm)</t>
  </si>
  <si>
    <t xml:space="preserve">Bộ kim luồn an toàn kín </t>
  </si>
  <si>
    <t xml:space="preserve">Bộ lấy đờm phế quản </t>
  </si>
  <si>
    <t>Dung tích 40 mml. Tiệt trùng bằng khí EO, Có 2 nắp đậy, Có ống nối với suction và máy hút</t>
  </si>
  <si>
    <t xml:space="preserve">Bộ lọc khuẩn 2 cơ chế tĩnh điện,cơ học </t>
  </si>
  <si>
    <t>Đầu nối: 22M-22M/15F; Vô trùng; vt 150-1200ml (350/5879); Hiệu quả  99.99% , trọng lượng 21g-32g, có cổng đo CO2, khoảng trống 28ml-69ml, PVC y tế, vô trùng, dùng 1 lần</t>
  </si>
  <si>
    <t>Chất liệu polycarbonate, có van 1 chiều ở cổng bơm thuốc cản quang nhằm hạn chế bọt khí và sự lây nhiễm chéo.Bộ manifold bao gồm: manifold 3 cổng, dây theo dõi áp lực, dây truyền dịch, dây truyền thuốc cản quang.</t>
  </si>
  <si>
    <t>Bộ máy tạo nhịp 01 buồng có nhịp đáp ứng vận động.</t>
  </si>
  <si>
    <t>Chuẩn kết nối IS-1,  ghi nhận 14 phút điện tim. Bảo hành máy 10 năm và bảo hành pin 100% trong 6 năm đầu và 50% giảm dần trong 4 năm tiếp theo. Cho phép chụp MRI toàn thân. Có thể kích hoạt và tắt kích hoạt chế độ chụp MRI</t>
  </si>
  <si>
    <t>Bộ máy tạo nhịp 02 buồng có nhịp đáp ứng vận động.</t>
  </si>
  <si>
    <t xml:space="preserve">Chuẩn kết nối IS-1,  ghi nhận 14 phút điện tim. Bảo hành máy 8 năm và bảo hành pin 100% trong 5 năm đầu và 50% giảm dần trong 3 năm tiếp theo. Cho phép chụp MRI toàn thân. Có thể kích hoạt và tắt kích hoạt chế độ chụp MRI </t>
  </si>
  <si>
    <t xml:space="preserve">Bộ máy tạo nhịp 1 buồng SR </t>
  </si>
  <si>
    <t>Bộ máy tạo nhịp vĩnh viễn 1 buồng có đáp ứng, với quản lý tạo nhịp VCM, gợi ý lập trình  TherapyGuide. Phụ kiện chuẩn</t>
  </si>
  <si>
    <t>Bộ máy tạo nhịp 1 buồng SR</t>
  </si>
  <si>
    <t>Bộ máy tạo nhịp vĩnh viễn 1 buồng có đáp ứng nhịp, tương thích MRI toàn thân SureScan, với quản lý tạo nhịp nhĩ thất VCM. Phụ kiện chuẩn</t>
  </si>
  <si>
    <t>Bộ máy tạo nhịp 2 buồng DR</t>
  </si>
  <si>
    <t>Bộ máy tạo nhịp vĩnh viễn 2 buồng có đáp ứng nhịp, với quản lý tạo nhịp (ACM ,VCM), Search AV+, gợi ý lập trình TherapyGuide.  Phụ kiện chuẩn</t>
  </si>
  <si>
    <t>Bộ máy tạo nhịp vĩnh viễn 2 buồng có đáp ứng, tương thích MRI toàn thân SureScan MRI, có tính năng MVP và ngăn ngừa AT/AF với APP, PMOP. Phụ kiện chuẩn</t>
  </si>
  <si>
    <t xml:space="preserve">Bộ máy tạo nhịp 2 buồng </t>
  </si>
  <si>
    <t>Bộ mở đường động mạch</t>
  </si>
  <si>
    <t>Dụng cụ mở đường đùi (Sheath)  5F, 6F, 7F, 8F. Chất liệu polythylene và Polyurethane, mềm dẻo.Đủ các cỡ 4F, 5F, 6F, 7F, 8F dài 23cm, mỗi size được thiết kế màu sắc khác nhau.Có Guirewire kèm.  kèm dây dẫn 0.038" bằng thép không gỉ các cỡ</t>
  </si>
  <si>
    <t>Bộ mở khí quản PCK khẩn cấp</t>
  </si>
  <si>
    <t>Đóng gói có mở khí quản nằm sẵn trên Trocar. Đầu trocar chọc nhạy giúp hiện màu đỏ ở chuôi trocar khí đầu trocar chạm khí quản. Mở khí quản số 6.0, có lọc, dao đi kèm.</t>
  </si>
  <si>
    <t xml:space="preserve">Bộ mở khí quản Ultraperc </t>
  </si>
  <si>
    <t>Số 7,0-8,0-9,0. Có 2 nòng đi kèm, có bóng chèn loại Soft Seal, độ cong chuẩn 105°. Dây dẫn đầu J và đầy đủ phụ kiện bơm tiêm, cây nong, dây cố định mở khí quản đi cùng</t>
  </si>
  <si>
    <t xml:space="preserve">Bộ nẹp khóa bản nhỏ </t>
  </si>
  <si>
    <t>Bộ Nẹp khóa bản rộng</t>
  </si>
  <si>
    <t xml:space="preserve">Bộ nẹp khóa DHS </t>
  </si>
  <si>
    <t xml:space="preserve">Bộ nẹp khóa đâu dưới xương chày </t>
  </si>
  <si>
    <t>Chất liệu titanium, 5 lỗ đầu, 5/ 7/ 9/ 11/ 13 lỗ thân tương ứng chiều dài 116/ 152/ 188/ 224/ 260mm. Dùng vít khóa 3.5mm tự taro.</t>
  </si>
  <si>
    <t xml:space="preserve">Bộ nẹp khóa đầu trên xương cánh tay (trái, phải) </t>
  </si>
  <si>
    <t xml:space="preserve">Chất liệu titanium, 3/ 5/ 7/ 9/ 11/ 13 ứng với chiều dài 102/ 126/ 150/ 174/ 198/ 222mm. Sử dụng vít khóa 3.5mm tự taro và vít xương cứng 3.5mm tự taro.  </t>
  </si>
  <si>
    <t xml:space="preserve">Bộ nẹp khóa đầu trên xương chày mặt ngoài nén ép trái/ phải </t>
  </si>
  <si>
    <t>Vi ống thông can thiệp mạch vành dùng để luồn sâu tới rất sát chổ tổn thương hỗ trợ lái dây dẫn can thiệp qua những tổn thương phúc tạp, đầu phủ lớp ái nước giúp không gây tổn thương mạch máu, có marker vàng đánh dấu ở đầu tip. Đường kính ngoài 0.018'', đường kính trong 0.021", chiều dài 130-150cm. Cấu trúc sợi bện SUS, lớp trong bằng PTFE</t>
  </si>
  <si>
    <t>Vi ống thông delivery các loại.</t>
  </si>
  <si>
    <t>Được làm bằng thép đa lớp, được gia cố đầu gần để hỗ trợ khả năng định vị vùng tổn thương. Đầu xa được gia cố bằng platinum để nâng cao khả năng nhìn rõ khi can thiệp và được bọc nước để tăng độ linh hoạt khi đẩy. Kích cỡ 6F, chiều dài từ 95cm đến 125cm. Tương thích với wire 0.035” và 0.038”</t>
  </si>
  <si>
    <t>Vi ống thông hút huyết khối mạch não trực tiếp đường kính lớn thế hệ ACE các cỡ.</t>
  </si>
  <si>
    <t>Được thiết kế bằng nitinol độ ổn định cao, phủ bên ngoài bằng Polyme công nghệ mới cho độ linh hoạt cao và trượt tốt, từ 12 đến 14 đoạn chuyển tiếp giúp chống xoắn vặn cao, kích cỡ 6f, đường kính trong  đầu xa từ 0.060" tới 0.068" chiều dài 132 cm.</t>
  </si>
  <si>
    <t>- Đường kính trong: 0.0165", 0.021", 0.027"
- Chiều dài: 155mm
- Lớp lót PTFE bên trong</t>
  </si>
  <si>
    <t>Vít đa trục cột sống lưng SFS cuống nhỏ, các cỡ</t>
  </si>
  <si>
    <t>Vật liệu làm bằng Titanium, Thiết kế Low profile , cuống nhỏ . Vít quay đa hướng với góc quay 42 độ xung quanh thân vít. Thân vít có ren  dạng xoắn ốc tự Taro. Đường kính các cỡ từ 4.5mm, 5.5mm, 6.5m</t>
  </si>
  <si>
    <t>- Vật liệu làm bằng Titanium Thiết kế Low profile.
- Vít quay đa hướng có góc quay 42 độ/50 độ xung quanh thân vít.
- Thân vít có ren đôi dạng xoắn ốc tự Tarro.
- Đường kính các cỡ từ 4.0mm, 4.5mm, 5.5mm, 6.5mm, 7.5mm, 8.5mm
- Chiều dài từ 25mm đến 80mm.</t>
  </si>
  <si>
    <t>Vít đơn trục cột sống lưng SFS cuống nhỏ, các cỡ</t>
  </si>
  <si>
    <t>Vật liệu làm bằng Titanium thiết kế Low profile , cuống nhỏ. Đầu vít  gắn cố định thân vít, ren dạng xoắn ốc tự Taro. Đường kính các cỡ từ 4.5mm, 5.5mm, 6.5mm, 7.5mm, 8.5 mm.  Chiều dài từ 25mm đến 80</t>
  </si>
  <si>
    <t>- Vật liệu làm bằng Titanium thiết kế Low profile,
- Đầu vít cao gắn cố định thân vít, ren dạng xoắn ốc tự Tarro
- Đường kính các cỡ từ 4.0mm, 4.5mm, 5.5mm, 6.5mm, 7.5mm, 8.5mm
- Chiều dài từ 25mm đến 80mm.</t>
  </si>
  <si>
    <t>Vòng van mềm hình vành khuyên lõi silicon</t>
  </si>
  <si>
    <t>Vòng xoắn bằng platinum, lõi bằng Nitinol đường kính sợi coil kích cỡ 0,020”,có nhiều kích cỡ khác nhau đường kính từ 2mm đến  32mm, độ dài đa dạng từ 2cm đến 60cm, được cắt bằng cơ học. Các loại vòng xoắn đa dạng từ tạo khung đến phủ đầy, đầu mềm hoặc siêu mềm.</t>
  </si>
  <si>
    <t>Xi măng bơm vào thân đốt sống</t>
  </si>
  <si>
    <t>Tính sền sền trung bình. Tự cứng lại. Có tính cản quang. Thành phần hóa học : 50% chất cản quang tốc độ cao, 5% HA (5% Hydroxyapatite). Gồm 27.2 gam bột và 9.2 gam dịch</t>
  </si>
  <si>
    <t>Vật liệu cầm máu mổ tim</t>
  </si>
  <si>
    <t>Vật liệu cầm máu tự tiêu, có tính kháng khuẩn, bằng cellulose oxi hóa tái tổ hợp (oxidized regenerated cellulose), kích thước 10 x 20 cm</t>
  </si>
  <si>
    <t>Thủy tinh thể nhân tạo đơn tiêu, mềm, 1 mảnh nguyên khối cùng chất liệu, chất liệu Acrylic không ngậm nước,
- Thiết kế phi cầu
- Góc càng 0°
- Bờ rìa được làm vuông hoàn toàn ( 360 ° )
- Lọc tia UV, lọc ánh sang xanh
- Đường kính optic 6.0 mm, chiều dài kính  12.5 mm. 
- Hằng số A  =118.5
- Chỉ số khúc xạ n= 1.543
- Độ sâu tiền phòng AC : 5.20
- Dãy diop từ 0.0 D đến +34 D. 
- Vết mổ nhỏ  2,2 mm.
- Kính được cung cấp kèm dụng cụ đặt kính dùng 1 lần</t>
  </si>
  <si>
    <t>Catheter đầu cong để vô dịch ổ bụng, dài 63, 2 nút chặn</t>
  </si>
  <si>
    <t>Cây định nòng đặt nội khí quản khó</t>
  </si>
  <si>
    <t>Chỉ không tan tổng hợp đa sợi polyester bao phù bằng polybutylate  2/0 , 75cm,  2 kim tròn Ethalloy 22mm 1/2C, miếng đệm pledget 7mm x 3mm x 1,5mm, tép 10 sợi: 5 xanh, 5 trắng có miếng đệm pledget.</t>
  </si>
  <si>
    <t>Chỉ không tan tổng hợp đa sợi polyester bao phủ bằng polybutylate 3/0 dài 100cm, 2 kim tròn 26mm, 1/2C</t>
  </si>
  <si>
    <t>Chỉ không tan tổng hợp đa sợi polyester bao phủ bằng polybutylate  3/0 , dài 75cm,  2 kim tròn đầu tròn 17mm, 1/2 vòng tròn, chỉ màu xanh, tép 4 sợi</t>
  </si>
  <si>
    <t>Dây dẫn đặt nội khí quản khó</t>
  </si>
  <si>
    <t>1 Bộ bao gồm 4 phần riêng lẻ : Cuống xương đùi, chỏm xương đùi, ổ cối, lớp đệm.
1. Cuống khớp
- Bề mặt phủ sợi Metal
- Chuôi Versys: Chiều dài cổ có cải tiến giúp cho chiều dài chân và Offset được đảm bảo, góc cổ chuôi 135 độ phủ sợi titan.
- Đường kính phần thân được gia tăng 1mm ở cả hai loại chuôi tiêu chuẩn và LM giúp tăng cường khả năng bám khít
- Đầu ngoại biện được thiết kế thuôn về đầu xa và được đánh bóng, giúp cố định đầu xa và giảm lực tải
- Kích cỡ chuôi (Stem Size) :  9 đến 20, mỗi bước tăng 1
- Chiều dài chuôi (Stem Length) : 110, 115, 120, 125, 130, 135, 140, 145, 150, 155 mm
2. Chỏm xương đùi (femoral head) :
- Vật liệu : Cobalt-Chrome (Zimaloy) Alloy.
- Đường kính đầu (head) :  28 (0, ±3.5, +7, +10.5) mm.
3. Ổ cối (Shell) : 
- Vật liệu :Ổ cối Trilogy được phủ bởi sợi Titanium thuần túy. Lớp sợi titanium được gắn kết chặt trên một lớp nền bằng vật liệu Tivanium ( Ti-6Al-4V Alloy )
Kích cỡ đường kính ổ cối từ 36 mm đến 80 mm với mỗi bước tăng 2 mm.
4.  Lớp đệm (Liner) : yêu cầu phải có khả năng tách rời với ổ cối(Shell) thành 1 phần riêng biệt.
- Vật liệu : Longevity Crosslinked Polyetylene ( Polyetylene cao phân tử )
- Lót ổ cối có đường kình và cỡ cách nhau 2mm, riêng lót 50,52,54mm thì chung một cỡ liner. 
-  Đường kính trong 22, 26, 28, 32, 36 :
+ Đường kính trong 22 thì đường kính ổ cối từ 36-80mm
+ Đường kính trong 26 thì đường kính ổ cối từ 42-80mm
+ Đường kính trong 28 thì đường kính ổ cối từ 44-80mm
+ Đường kính trong 32 thì đường kính ổ cối từ 48-80mm
+ Đường kính trong 36 thì đường kính ổ cối từ 58-80mm</t>
  </si>
  <si>
    <t>Khung giá đỡ động mạch vành các cỡ phủ thuốc Sirolimus có phủ lớp polymer sinh học tự tiêu, thiết kế open cell giúp các nhánh phụ truy cập tối ưu.Khung giá đỡ: khung cobalt-crom (CoCr L605),  khung có</t>
  </si>
  <si>
    <t>- Chất liệu bằng thép không rỉ (nhiều kích thước 10x10x5mm, 24x24x5mm, 30x24x9mm, 37x24x9mm)</t>
  </si>
  <si>
    <t>Loại nhuộm hóa mô miễn dịch</t>
  </si>
  <si>
    <t>Lancet lấy máu</t>
  </si>
  <si>
    <t>Sắc bén, Thép không gỉ.</t>
  </si>
  <si>
    <t>Lentulo các số</t>
  </si>
  <si>
    <t>Chiều dài 21mm, 25mm</t>
  </si>
  <si>
    <t>Lò xo đẩy chỉnh hình răng</t>
  </si>
  <si>
    <t>Lò xo kéo chỉnh hình răng</t>
  </si>
  <si>
    <t>Lọc vi sinh cho điều áp hút</t>
  </si>
  <si>
    <t>Lưu lượng kế oxy</t>
  </si>
  <si>
    <t>Màng lọc</t>
  </si>
  <si>
    <t>Milipore  0,45 µm</t>
  </si>
  <si>
    <t>Mắc cài kim loại chỉnh nha</t>
  </si>
  <si>
    <t>Hàm trên, hàm dưới 20 mắc cài</t>
  </si>
  <si>
    <t>MicroCatheter can thiệp mạch não</t>
  </si>
  <si>
    <t>Microcatheter mang đến những lợi thế của đầu xa 1.7F, đường kính trong 0.0165", có nghĩa là tương thích với dây dẫn 0.014".
Đường kính trong rộng làm giảm nguy co bị ma sát trong quá trình đặt coil và tương thích với các loại coil.
Microcatheter có sẵn các loại đầu 45, 90, J, C, S và đầu thẳng giúp ống thông cực kỳ mềm dẻo và dễ sử dụng.
- Tất cả các ống thông của đều có khả năng giữ hình dạng khi vào các tổn thương khác nhau, giúp có sự lựa chọn tùy vào sự đa dạng của mạch máu, và duy trì vị trí trong túi phình.- Chiều dài: 150cm
- Đoạn đầu xa:  06 cm
- Đường kính ngoài đoạn đầu gần/xa: 2.4F/1.7F
Excelsior 1018 đường kính ngoài đoạn đầu gần/xa: 2.6F/2.0F.
- Công dụng: Microcatheter dùng để thả coil.</t>
  </si>
  <si>
    <t>MicroGuidewire can thiệp mạch não</t>
  </si>
  <si>
    <t>Dây dẫn Transend dùng lõi Scitanium mang đến độ nhạy và dễ thao tác tuyệt vời. Dây dẫn được thiết kế đoạn đầu lõi nhọn, dài 2cm dùng để định dạng đầu dây.
Dây dẫn Transend có đoạn vỏ bọc polyethylene ở đầu xa dài 39cm chắn xạ bằng Tungsten giúp tăng tính cản quang.
- Transend EX .014 - Lõi hợp kim Scitanium giúp tăng khả năng xoay và hỗ trợ đầu xa.
- Transend EX .014 Softip - Giống Transend EX .014 nhưng có đầu mềm hơn.
- Transend EX .014 Floppy - Giống Transend EX .014 nhưng có đoạn đầu xa mềm dẻo hơn.
- Transend EX .014 Platinum - Giống Transend EX .014 nhưng có đoạn đầu mềm hơn, đoạn đầu dài 3cm có cuộn lại bằng platinum để giữ hình dạng đầu dây dẫn và cản quang.
- Transend 300 ES - dây dẫn dài 300cm thiết kế hỗ trợ đầu gần và có đầu bằng cuộn platinum giúp cản quang và dễ đi đến những tổn thương khúc khuỷa.
- Transend 300 Floppy - Giống Transend 300 ES, nhưng có đoạn đầu xa mền hơn.
- Transend .010 -Giống Transend EX .014 nhưng đường kính là .010 in.
- Chiều dài: 200 và 300cm
- Chiều dài đoạn gia công: 39 đến 62 cm
- Đường kính: .01 và .014  in</t>
  </si>
  <si>
    <t>Micropipet 100-1000µL</t>
  </si>
  <si>
    <t>Micropipette ( 1000-5000 µL)</t>
  </si>
  <si>
    <t>Kích thước: 250mm x 90mm. Chất liệu: sợi polyester không đan dệt, co giãn, chất keo acrylic ít dị ứng. Gạc với màng PE không dính vết thương. tiệt trùng bằng EO.</t>
  </si>
  <si>
    <t xml:space="preserve">Băng keo dán vết thương </t>
  </si>
  <si>
    <t>Kích thước: 100mm x 70mm. Chất liệu: sợi polyester không đan dệt, co giãn, chất keo acrylic ít dị ứng. Gạc với màng PE không dính vết thương. tiệt trùng bằng EO.</t>
  </si>
  <si>
    <t>Kích thước: 150mm x 90mm. Chất liệu: sợi polyester không đan dệt, co giãn, chất keo acrylic ít dị ứng. Gạc với màng PE không dính vết thương. tiệt trùng bằng EO.</t>
  </si>
  <si>
    <t>Băng keo lụa</t>
  </si>
  <si>
    <t>Kích thước: 2.5cmx9.14m. Chất liêu: Acetate taffeta : 50-70%, nền keo Acrylate : 30-50%</t>
  </si>
  <si>
    <t>Băng thun 3 móc</t>
  </si>
  <si>
    <t xml:space="preserve">Kích thước: 10cm x 4,5m. Chất liệu Cotton, co giản tốt. </t>
  </si>
  <si>
    <t>Băng thun có keo cố định khớp</t>
  </si>
  <si>
    <t>Kích thước: 6cm x 4.5m. Chất liêu: Giấy nền được Silicon hóa, độ co giãn 40%, lực xé 7kg/cm</t>
  </si>
  <si>
    <t xml:space="preserve">Băng thun có keo cố định khớp </t>
  </si>
  <si>
    <t>Kích thước: 8cm x 4.5m. Chất liêu: Giấy nền được Silicon hóa, băng keo thun dài, độ co giãn   40%, lực xé 7kg/cm</t>
  </si>
  <si>
    <t>Kích thước: 10cm x 4.5m. Chất liệu: 100% cotton, xốp cho phép mồ hôi thoát nhanh giảm hầm da, các cạnh mềm không gây sót keo trên da.</t>
  </si>
  <si>
    <t>Băng vải cuộn y tế</t>
  </si>
  <si>
    <t>Kích thước: 0,09m x 2m</t>
  </si>
  <si>
    <t xml:space="preserve">Băng vô trùng cố định kim luồn </t>
  </si>
  <si>
    <t>Kích thước: 10cm x 12m. Chất liệu: Băng film Polyurethane trong suốt - không thấm nước, nền keo Acrylate rất ít gây dị ứng –Hypoallergic, không chứa gốc cao su</t>
  </si>
  <si>
    <t xml:space="preserve">Băng vải tiệt trùng có gạc </t>
  </si>
  <si>
    <t>Kích thước: 9cm x 15cm. Chất liêu: Băng bằng nền không đan dệt bằng Polyester, co giãn, chất keo acrylic ít dị ứng. Gạc thấm hút cao với màng PE không dính vết thương.</t>
  </si>
  <si>
    <t>Băng vải tiệt trùng có gạc</t>
  </si>
  <si>
    <t>Kích thước: 9cm x 25cm, tiệt trùng</t>
  </si>
  <si>
    <t>Kích thước: 9cm x 20cm. Chất liêu: Băng bằng nền không đan dệt bằng Polyester, co giãn, chất keo acrylic ít dị ứng.</t>
  </si>
  <si>
    <t xml:space="preserve">Bìa tăng sáng </t>
  </si>
  <si>
    <t xml:space="preserve">Dung tích:  250ml; 500ml; 1000ml. Dùng đun nấu môi trường. </t>
  </si>
  <si>
    <t xml:space="preserve">Bình cầu chịu nhiệt đáy bằng cổ nhám </t>
  </si>
  <si>
    <t xml:space="preserve">Bình cầu đáy tròn cổ nhám </t>
  </si>
  <si>
    <t>Kích thước: NS 29/32. Dung tích: 1000ml, dùng chưng cất</t>
  </si>
  <si>
    <t>Kích thước: NS 29/32. Dung tích: 250ml, dùng cho bộ soxlet</t>
  </si>
  <si>
    <t>Bình chứa dịch</t>
  </si>
  <si>
    <t>Dung tích: 1000ml. Chất liêu: polysulfone, hấp tiệt trùng ở nhiệt độ 1340C</t>
  </si>
  <si>
    <t>Dung tích: 2000ml. Chất liêu: polysulfone, có nắp chụp áp suất bằng plastic có khớp</t>
  </si>
  <si>
    <t>Dung tích: 1000ml. Chất liệu: Làm bằng nhựa Polypropylen trong, , có bộ phận lọc sạch bụi bẩn trong quá trình hút chân không. (không vô trùng)</t>
  </si>
  <si>
    <t>Bằng thủy tinh, thành bình dày</t>
  </si>
  <si>
    <t>Bình dẫn lưu vết mổ</t>
  </si>
  <si>
    <t>Dung tích: 400ml, kích thước ống dẫn từ vết thương ra ngoài 3.2 mm,  tự điều chỉnh áp lực</t>
  </si>
  <si>
    <t>Bình định mức</t>
  </si>
  <si>
    <t xml:space="preserve">Bình định mức </t>
  </si>
  <si>
    <t>Dung tích: 1000ml. Cấp chính xác A</t>
  </si>
  <si>
    <t>Dung tích: 500ml. Cấp chính xác A</t>
  </si>
  <si>
    <t>Dung tích: 100ml. Cấp chính xác A</t>
  </si>
  <si>
    <t>Dung tích: 50ml. Cấp chính xác A</t>
  </si>
  <si>
    <t>Dung tích: 25ml. Cấp chính xác A</t>
  </si>
  <si>
    <t>Dung tích: 10ml. Cấp chính xác A</t>
  </si>
  <si>
    <t xml:space="preserve">Bình kềm </t>
  </si>
  <si>
    <t>Kích thước: 12 cm</t>
  </si>
  <si>
    <t xml:space="preserve">Bình kiềm </t>
  </si>
  <si>
    <t>Kích thước: 5 x 16cm</t>
  </si>
  <si>
    <t xml:space="preserve">Bình nón </t>
  </si>
  <si>
    <t>Dung tích: 250ml</t>
  </si>
  <si>
    <t>Dung tích: 500ml</t>
  </si>
  <si>
    <t>Kích thước: 100-1000 ml</t>
  </si>
  <si>
    <t>Bình phân phối mẫu</t>
  </si>
  <si>
    <t xml:space="preserve">Bình phân phối mẫu </t>
  </si>
  <si>
    <t>Kích thước: 5-100 ml</t>
  </si>
  <si>
    <t>Dung tích: 1000ml. Chất liêu Thủy tinh chịu nhiệt</t>
  </si>
  <si>
    <t>Dung tích: 100ml. Chất liêu Thủy tinh chịu nhiệt</t>
  </si>
  <si>
    <t>Dung tích: 250ml. Chất liêu Thủy tinh chịu nhiệt</t>
  </si>
  <si>
    <t>Dung tích: 500ml. Chất liêu Thủy tinh chịu nhiệt</t>
  </si>
  <si>
    <t xml:space="preserve">Bình tạo ẩm CCO </t>
  </si>
  <si>
    <t xml:space="preserve">Bình tia nhựa </t>
  </si>
  <si>
    <t>Chất liệu: cao su hoặc nhựa PVC</t>
  </si>
  <si>
    <t>Quả bóp bằng cao su, mềm,dẻo, đàn hồi cao.Van 1 chiều có nút khóa bằng kim loại bóng sáng</t>
  </si>
  <si>
    <t xml:space="preserve">Bơm tiêm điện </t>
  </si>
  <si>
    <t>Dung tích 50ml. Chất liệu polypropylene. Có đầu khóa vặn xoắn Luer</t>
  </si>
  <si>
    <t>Chất liệu: nhựa y tế. Bao gồm: 1 Bóng bóp giúp thở thể tích 1600ml, 1 van thông minh, 1 mặt nạ, 1 túi chứa oxy thể tích 2900ml và ống dây oxy.</t>
  </si>
  <si>
    <t>Bóng bóp gây mê</t>
  </si>
  <si>
    <t>Dung tích: 0.5-3 Lít</t>
  </si>
  <si>
    <t>Bóng bóp thở người lớn, trẻ em</t>
  </si>
  <si>
    <t>Bao gồm
- 1 Bóp bóng silicon
- 1 Túi dự trữ khí
- 1 Mask thở oxy
- 1 Dây oxy
(hoặc tương đương model: RAR-301; RAR-501)</t>
  </si>
  <si>
    <t xml:space="preserve">Bóng chèn cổ túi phình 2 nòng </t>
  </si>
  <si>
    <t>Đường kính: 4.0mm, dài 10, 15, 20mm; chiều dài đầu xa 5mm. Loại Scepter C hoặc tương đương các cỡ'. 14 Wire Compatible. Hydrophilic coated balloon</t>
  </si>
  <si>
    <t>Đường kính: 4.0mm, dài 11mm; chiều dài đầu xa 5mm. Loại Scepter XC hoặc tương đương các cỡ'. 14 Wire Compatible. Hydrophilic coated balloon</t>
  </si>
  <si>
    <t xml:space="preserve">Bóng đèn cực tím </t>
  </si>
  <si>
    <t>Kích thước: 45cm, 60cm, 90cm, 120cm</t>
  </si>
  <si>
    <t>Thông số: 24V - 250W</t>
  </si>
  <si>
    <t>Thông số: 220V - 250W</t>
  </si>
  <si>
    <t>Thông số: 12v-100w (dạng bóng chén hoặc bóng thường)</t>
  </si>
  <si>
    <t xml:space="preserve">Bóng đèn kính hiển vi </t>
  </si>
  <si>
    <t>Thông số: 24V-150W</t>
  </si>
  <si>
    <t>Thông số: 24V-50W</t>
  </si>
  <si>
    <t>Bóng đèn mổ</t>
  </si>
  <si>
    <t xml:space="preserve">Bóng đèn mổ </t>
  </si>
  <si>
    <t>Thông số: 15V-150W</t>
  </si>
  <si>
    <t xml:space="preserve">Bóng đèn sinh hiển vi </t>
  </si>
  <si>
    <t>Thông số: 24V-55W</t>
  </si>
  <si>
    <t xml:space="preserve">Bóng đèn hồng ngoại </t>
  </si>
  <si>
    <t>Bóng đèn máy nội soi Tai mũi họng</t>
  </si>
  <si>
    <t xml:space="preserve">Bóc tách mô trong phẫu thuật Răng </t>
  </si>
  <si>
    <t>Kích thước: 877/HK4 Ti</t>
  </si>
  <si>
    <t xml:space="preserve">Bóng đèn Halogen sử dụng chủ yếu trong kính hiển vi, bóng cho các đèn mổ y khoa, dùng cho nhãn khoa, bóng đèn máy chiếu.  </t>
  </si>
  <si>
    <t xml:space="preserve">Thông số: 100W ostram HLX </t>
  </si>
  <si>
    <t xml:space="preserve">Bóng đo đường kính lỗ thông liên nhĩ </t>
  </si>
  <si>
    <t xml:space="preserve">Bóng đo kích thước lỗ thông liên nhĩ </t>
  </si>
  <si>
    <t>Kích thước: 18mm, 24mm, 34mm. Có 3 dãi đánh dấu 15 và 2 mm</t>
  </si>
  <si>
    <t>Loại occlutech có 3 marker cách nhau 5mm -(Các kích cỡ). Ba điểm đánh dấu phóng xạ cách nhau 5mm hỗ trợ quá trình theo dõi. Thời gian bơm và làm xả bóng nhanh. Mềm và cản quang tốt.</t>
  </si>
  <si>
    <t>Bóng gây mê</t>
  </si>
  <si>
    <t>Dung tích túi thở 1lít, 2lít, 3lít.</t>
  </si>
  <si>
    <t>Bóng hỗ trợ can thiệp mạch não (thiết kế để nong trước khi đặt giá đỡ)</t>
  </si>
  <si>
    <t>Loại bóng bán tương thích, xuyên dây dẫn, giúp dễ điều chỉnh và bơm với áp suất thấp.
Tất cả vật liệu, bộ phận và cấu trúc của bóng được thiết kế tối ưu hoá giúp dễ dàng đi vào mạch não. Chiều dài: 9 đến 20mm. Đường kính: 1.5 đến 4.0mm</t>
  </si>
  <si>
    <t xml:space="preserve">Bóng kéo sỏi đa chức năng </t>
  </si>
  <si>
    <t>Loại 03 kênh Pro XL (9.0-12.0mm) với kích cỡ bóng có thể thay đổi được từ 9mm – 13mm - 16mm. Đánh dấu cản quang ở vị trí cuối và đầu gần bóng. Dụng cụ được đánh dấu mỗi cm trên đoạn  30 cm.</t>
  </si>
  <si>
    <t xml:space="preserve">Bóng nong mạch vành PTCA </t>
  </si>
  <si>
    <t>Bóng nong can thiệp mạch máu ngoại vi</t>
  </si>
  <si>
    <t>Dùng được trong can thiệp mạch thận, cảnh, dưới đòn, chi… đường kính bóng tử 4.0 đến 10.0 mm ứng với mỗi đường kính bóng có các cỡ chiều dài 20, 30, 40, 60,80 và 100 mm. Có 2 dạng: monorail (dài 80 hoặc 135 cm) và over-the-wire (dài 40, 80 và 120 cm). Bóng nong đi cùng guidewire 0.014"/0.018" áp lực tối đa 12-14atm, introducer sheath đề nghị 4F</t>
  </si>
  <si>
    <t xml:space="preserve">Chất liệu: polyamide, profile nhỏ đến 0.016" hỗ trợ kỹ thuật kissing balloon, đường kính từ 1.5-4mm, dài 8-40mm. Độ dài catheter 140cm, độ dài rapid exchange 25cm. </t>
  </si>
  <si>
    <t>Chất liệu bóng: Pebax (Polyamide đàn hồi). Lớp phủ thân nước: W-II. Bóng gấp: thiết kế đa nếp gấp với số nếp gấp: 1.5mm (2 gấp), 2.0mm - 3.0mm (3 gấp), 3.5mm - 4.0mm (4 gấp).</t>
  </si>
  <si>
    <t>Ống thông can thiệp mạch vành với thân ống thông bao gồm từ 5 đến 6 đoạn với độ cứng khác nhau trên mỗi đoạn. Lòng rộng 0.071". Kích thước: 5F- 7F. Lớp trong được phủ PTFE. Hình dạng kiểu BL, AL, JL, JR, IK… Có phủ lớp ái nước và van cầm máu. Chiều dài 120 cm</t>
  </si>
  <si>
    <t>Chất liệu nylon bền, mặt dụng cụ nhẵn, trơn, bền ở nhiệt độ cơ thể, thành ống mỏng.
- Có đường viền bện (thép không gỉ) giúp thân ống thông giữ được hình dàng tốt, dễ lái, khả năng nhớ hình đầu típ tốt.
- Làm bằng chất liệu có cản quang.
- Đủ các kích cỡ 4F, 5F, 6F dài 80cm-125cm
- Đủ các loại thẳng, cong  145o/155o
- Dùng được với guide wire 0.035”/0.038”
- Chịu áp lực 1200 PSI (81.6 Bar)</t>
  </si>
  <si>
    <t>Chất liệu Nylon Pebax bền, mặt dụng cụ nhẵn, trơn, bền ở nhiệt độ cơ thể, thành ống mỏng, đầu tip nhớ hình tốt
- Có đường viền bện (thép không gỉ) giúp thân ống thông giữ được hình dàng tốt, dễ lái, khả năng nhớ hình đầu típ tốt.
- Làm bằng chất liệu có cản quang
- Có các loại Multi A1, Multi A2, Multi B1, Multi B2
- Loại có lỗ bên hoặc không có lỗ bên
- Đủ các kích cỡ 4F, 5F dài 80cm/100cm
- Đường kính trong 0.042"/1.07mm loại 4F, 0.046"/1.17mm loại 5F
- Dùng được với guide wire 0.035”/0.038”
- Chịu áp lực 1200 PSI</t>
  </si>
  <si>
    <t>Chất liệu bền, mặt dụng cụ nhẵn, trơn, bền ở nhiệt độ cơ thể, thành ống mỏng. Làm bằng chất liệu cản quang. Có 3 marker để xác định khoảng cách chính xác (10 mm đến 20mm). Có các lỗ tập trung tại vòng Pigtail, giúp thuốc cản quang bơm tập trung vào mạch máu. Đủ các kích cỡ 4F, 5F dài 50cm-110cm</t>
  </si>
  <si>
    <t>- Có các hình dạng chuyên cho mạch máu gan, mạch máu tạng và ngoại biên
- Mức độ xoay cao
- Đầu xa ống thông được thiết kế linh hoạt
- Phần thân ống thông được đan bằng các sợi thép
- Độ cản quang dưới màn hình soi huỳnh quang cao
- Kích thước 4, 5, 6F
- Chiều dài: 70 cm</t>
  </si>
  <si>
    <t>- Có hình dạng chuyên cho mạch máu não
- Các chiều dài: 115, 125, 135, 145 cm
- Hình dạng đầu xa đa năng 25 độ cho phép dễ dàng &amp; an toàn tiếp cận mạch máu
- Mặt ngoài phủ lớp ái nước
- Đường kính trong: 0.039", 0.052", 0.065"
- Kết hợp với dây dẫn có đường kính tối đa tương ứng 0.035", 0.048", 0.060"</t>
  </si>
  <si>
    <t>Pin đường huyết</t>
  </si>
  <si>
    <t>Cục</t>
  </si>
  <si>
    <t xml:space="preserve"> Loại 3V</t>
  </si>
  <si>
    <t>Tiệt trùng từng cái</t>
  </si>
  <si>
    <t>tấm</t>
  </si>
  <si>
    <t>OCS29, ghim làm bằng Titanium</t>
  </si>
  <si>
    <t>Dụng cụ làm ấm, làm ẩm không khí cho ống mở khí quản</t>
  </si>
  <si>
    <t>* Có cổng riêng để hút đàm
* Có van oxy 
* Màng lọc cellulose với diện tích trao đổi bề mặt 500cm2
* Khoảng chết tối thiểu : 16 ml , trọng lượng : 8,5 g</t>
  </si>
  <si>
    <t>Dụng cụ lấy huyết khối Solitaire FR</t>
  </si>
  <si>
    <t>Là stent tự giãn nở bằng nitinol nhớ hình, đường kính 4 và 6 mm, dài 15, 20, 30, 40mm, đầu gần có 1 marker, đầu xa có 3 (với loại đường kính 4mm) hoặc 4 marker (với loại đường kính 6mm) cấu trúc mở, dùng cho mạch đường kính từ 2.0 đến 5.5mm
Dùng để kéo huyết khối trong lòng mạch não qua ống thông ra ngoài, mềm và an toàn, dễ sử dụng</t>
  </si>
  <si>
    <t>ISO,FDA</t>
  </si>
  <si>
    <t>Dụng cụ lọc vi khuẩn đo chức năng hô hấp</t>
  </si>
  <si>
    <t>Trở kháng 0,4-0,7 cmH2O/l/s, khoảng không gian trống 50ml, đường kính trong 45mm x ngoài 48.5 mm, vật liệu màng lọc technostat modocrylic, vỏ ngoài bằng polystyrence</t>
  </si>
  <si>
    <t>Dụng cụ xông khí dung</t>
  </si>
  <si>
    <t>Dụng cụ xông khí dung (ống hít)</t>
  </si>
  <si>
    <t>Đài cao su đánh bóng răng</t>
  </si>
  <si>
    <t>Đai cellulo</t>
  </si>
  <si>
    <t>Đai Inox</t>
  </si>
  <si>
    <t>Đai kim loại trám xoang II</t>
  </si>
  <si>
    <t>Đầu 20G phaco Tip</t>
  </si>
  <si>
    <t>Rack</t>
  </si>
  <si>
    <t>loại không khía</t>
  </si>
  <si>
    <t>Đầu nối male/male -luerlock connector.</t>
  </si>
  <si>
    <t>* Chất liệu: Polycarbonate
* Đầu nối linh hoạt chống xoắn dây khi nối.</t>
  </si>
  <si>
    <t xml:space="preserve">Đầu ống hút phẫu thuật </t>
  </si>
  <si>
    <t>Dùng hút dịch trong phẫu thuật(đường kính 3mm, 4mm 911/2, 911/3)</t>
  </si>
  <si>
    <t>Đèn HCL As</t>
  </si>
  <si>
    <t>Đèn HCL Cd</t>
  </si>
  <si>
    <t>Đèn HCL Cu</t>
  </si>
  <si>
    <t>Đèn HCL Fe</t>
  </si>
  <si>
    <t>Đèn HCL Hg</t>
  </si>
  <si>
    <t>Đèn HCL Mn</t>
  </si>
  <si>
    <t>Đèn HCL Pb</t>
  </si>
  <si>
    <t>Đèn HCL Se</t>
  </si>
  <si>
    <t>Đĩa giấy nhám đánh bóng miếng trám răng</t>
  </si>
  <si>
    <t>Dạng hình tròn, gắn vào trục lắp</t>
  </si>
  <si>
    <t>Điện cực dán dạng miếng</t>
  </si>
  <si>
    <t>Là loại dùng một lần, hai miếng điện cực chứa bạc / bạc clorua điện dạng clorua tab pre-gel với diện tích tiếp xúc đo 20mm x 25mm và 1m dây dẫn kết nối với touchproof. mỗi túi có hai điện cực colorcod</t>
  </si>
  <si>
    <t>Điện cực dán đo dẫn truyền</t>
  </si>
  <si>
    <t>Dùng một lần bạc / bạc clorua điện cực trong suốt với chì đính kèm  kích thước điện cực được .474mm với diện tích ghi .54mm2. Điện cực có thể được thay đổi vị trí nhiều lần trong một nghiên cứu. Ba đi</t>
  </si>
  <si>
    <t>Điện cực dùng cho máy tán sỏi ngoài cơ thể</t>
  </si>
  <si>
    <t>Điện cực đất dùng một lần tiền-gel hóa, bạc / bạc clorua khu vực tiếp xúc 40mm x 50mm với chì đính kèm và bao gồm một điện cực mỗi túi, có sẵn trong hai dây dẫn sử dụng chỉ trên 1 bệnh nhân, dài 1.0m</t>
  </si>
  <si>
    <t>Điện cực kẹp tai</t>
  </si>
  <si>
    <t>Điện cực nhẫn</t>
  </si>
  <si>
    <t>Những điện cực vòng nhẫn được sử dụng để kích thích thần kinh cảm giác và ghi điện thế thần kinh cảm giác. Gel dẫn truyền nên được sử dụng trên mỗi vòng. Hai vòng cong bao gồm thép không gỉ, vòng điều</t>
  </si>
  <si>
    <t>Điện cực tim</t>
  </si>
  <si>
    <t>Thiết kế hình chữ nhật, nền xốp, mềm mại; điện cực bằng vật liệu thép không gỉ; gel dính keo Acrylate dính tốt</t>
  </si>
  <si>
    <t>Email Preparator</t>
  </si>
  <si>
    <t>lọ</t>
  </si>
  <si>
    <t>Giấy cắn than chỉnh khớp răng</t>
  </si>
  <si>
    <t>Hộp</t>
  </si>
  <si>
    <t>Mềm, mịn, không dính, cho dấu răng rõ ràng. Độ dai cao, kháng rách. Độ dày 101.6µm. Màu xanh - đỏ.</t>
  </si>
  <si>
    <t>Giấy chạy sắc ký Whatman</t>
  </si>
  <si>
    <t>Kích thước 20x20 cm</t>
  </si>
  <si>
    <t>EN/ISO</t>
  </si>
  <si>
    <t>Giấy điện tim 6 cần</t>
  </si>
  <si>
    <t>Giấy in 2 lớp 100S</t>
  </si>
  <si>
    <t>Giấy in 2 lớp dùng in kết quả tiệt trùng máy Sterrad 100S</t>
  </si>
  <si>
    <t>Giấy in huyết học,nước tiểu</t>
  </si>
  <si>
    <t>- Công thức thành phần:100% bột giấy không chứa Cacbon - Đặc điểm: môi trường nhạy - Kích cỡ: 58*30 - Quy cách: Cuộn</t>
  </si>
  <si>
    <t>* Kích thước: 1,9cm x 5,1cm
* Paper &gt;92%
* Salicylamide &lt;8%
* Tuân thủ ISO 11140 / nhóm 5.</t>
  </si>
  <si>
    <t>Giữ khuôn trám răng</t>
  </si>
  <si>
    <t>Bao gồm thân chính và khuôn trám</t>
  </si>
  <si>
    <t>+ Làm bằng nhựa chịu lực
+ Khả năng giữ 100 lam cùng lúc (200 lam đôi)
+ Có chốt khóa</t>
  </si>
  <si>
    <t>Đồng hồ chuẩn có vạch chia từ 20 ~300mmHg. Độ chính xác ± 3mmHg. Hệ thống ống dẫn khí, quả bóp bằng chất liệu cao su chống oxy hoá có độ bền cao. Vòng bít làm bằng chất liệu vải có độ bền cao. Hệ thống dây dẫn khí bằng cao su cao cấp chống oxy hoá. Đồng hồ áp lực hiển thị áp xuất chuẩn (không bị lệch điểm không).</t>
  </si>
  <si>
    <t>Huyết áp kế nhi</t>
  </si>
  <si>
    <t>Huyết áp kế Alpk 2 trẻ em, không có ống nghe</t>
  </si>
  <si>
    <t>Hướng dẫn khoan các cỡ</t>
  </si>
  <si>
    <t>Kẹp mạch máu Kelly-Rankin, cong, dài 16cm</t>
  </si>
  <si>
    <t>Kẹp mạch máu Kelly-Rankin, thẳng, dài 16cm</t>
  </si>
  <si>
    <t>Thành phần 2-octyl cyanoacrylate, chuỗi carbon dài, dạng ống 0,5ml-polymer hóa khi tiếp xúc với bề mặt da 45-90s, hình thành 1 màng flim mõng, chắt sau 3 phút, ngăn vi khuẩn xâm nhập vào vết thương</t>
  </si>
  <si>
    <t xml:space="preserve">Keo trám răng </t>
  </si>
  <si>
    <t>Dùng trám răng</t>
  </si>
  <si>
    <t>Có mấu, 2x3 răng, dài 145mm</t>
  </si>
  <si>
    <t>Kềm bấm xương</t>
  </si>
  <si>
    <t>Thép không rỉ</t>
  </si>
  <si>
    <t>Kềm sinh thiết nội soi dạ dày</t>
  </si>
  <si>
    <t>Chất liệu thép không rỉ, thân kìm thuôn dài ở đoạn 10 cm đầu, có phủ lớp teflon bên trong giúp đầu kìm hoạt động nhẹ nhàng, dễ dàng đi vào kinh sinh thiết, đường kính 1.8 mm, loại oval, chiều dài làm</t>
  </si>
  <si>
    <t>Kim chọc mạch quay, đùi</t>
  </si>
  <si>
    <t>Kim điện cực điện cơ dùng 1 lần</t>
  </si>
  <si>
    <t>- Răng khóa được thiết kế chắc chắn khi vặn kim vào.
- Kim sắc bén, nhọn giảm cảm giác đau, khó chịu cho bệnh nhân.
- Size: 27G x 13/16" (0.40 x 30mm; 0.40 x 21mm)</t>
  </si>
  <si>
    <t>Thiết kế đầu Quinck với 3 mặt vát, sắc bén; chuôi kim trong suốt có lăng kính pha lê phản quang giúp nhận biết nhanh và dễ dàng khi dịch não tủy chảy ra. các cỡ số 20, 25, 27 x 3 1/2" (88mm)</t>
  </si>
  <si>
    <t>Thiết kế đầu Quinck với 3 mặt vát, sắc bén; chuôi kim trong suốt có lăng kính pha lê  phản quang giúp nhận biết nhanh và dễ dàng khi dịch não tủy chảy ra.  ỉ (mm): 29 x 3 1/2 88mm</t>
  </si>
  <si>
    <t>Kim vùng Stimuplex</t>
  </si>
  <si>
    <t>Kim G21 dài 100mm, cách điện, thân kim có chia vạch
Chuôi kim trong suốt, có nhiều rãnh dễ cầm khi chích, có dây nối để bơm thuốc. Dùng được với máy kích thích thần kinh Stimuplex</t>
  </si>
  <si>
    <t>Khâu chỉnh nha răng số 6</t>
  </si>
  <si>
    <t>Số 31-42 trên, dưới, phải, trái</t>
  </si>
  <si>
    <t>N95</t>
  </si>
  <si>
    <t>Khí Acetylen tinh khiết</t>
  </si>
  <si>
    <t>Khí Nitơ tinh khiết</t>
  </si>
  <si>
    <t>Bề mặt tiếp xúc của lồi cầu đùi và lớp đệm ≥800mm2 qua đó hạn chế lực tải.
Miếng đệm mâm chày có tính di động làm giảm tốc độ bào mòn của polyethylene đến những điểm trên bề mặt khoảng 4-10 lần ít hơn so với khớp cố định.
Lồi cầu đùi : bằng hợp kim Cobalt-chrome và molybdene, có 4 kíc cỡ bên trái, 4 kích cỡ bên phải, dùng với xi măng
Mâm chày :  hợp kim cobalt-chrome và molybdene hoặc thép không gỉ, có chuôi chuẩn hoặc chuôi dài, có 5 kích cỡ
Lớp đệm : bằng vật liệu polyethylene cao phân tử, có 4 kích cỡ, mỗi kích cỡ có 6 độ dày
Xương bánh chè : vật liệu polyethylene, có 3 kích cỡ
Xi măng FIX1/ FIX3</t>
  </si>
  <si>
    <t>Khớp gối có xi măng, Single Axis Knee</t>
  </si>
  <si>
    <t>1. Lồi cầu đùi: với khả năng tăng gấp duỗi tối đa 155˚
- Vật liệu : hợp kim Zimaloy Co-Cr-Mo Alloy
- 5 cỡ lồi cầu đùi phải :B, C, D, E, F
- 5 cỡ lồi cầu đùi trái : B, C, D, E, F.
2. Mâm chày (Tibial Tray) : 
Vật liệu: Tivanium Ti-6Al-4V Alloy/ PMMA/ UHMWPE
- Có 6 kích cỡ (size) : 1 hoặc 2,3, 4, 5,6.
3. Đĩa đệm mâm chày (Articular Surfaces)
Vật liệu: UHMWPE
- Độ dày  : 10 mm, 12 mm, 14 mm, 17 mm, 20 mm.
4. Xương bánh chè :  với khả năng tăng gấp duỗi tối đa 155 độ, phù hợp với hình học của các thành phần xương đùi LPS-Flex với bề mặt khớp nối của nó cho phép giảm tối thiểu diện tích tiếp xúc trong uốn cong</t>
  </si>
  <si>
    <t>Khớp gối toàn phần Vega FB</t>
  </si>
  <si>
    <t>Khớp gối cố định toàn phần mâm chày không đối xứng, chất liệu chính làm bằng hợp kim Cobalt-Chrome Molybdenum (CoCrMo) đánh bóng bề mặt, bên ngoài được phủ bởi các lớp hợp kim chromium nitride, chromium carbon nitride (approx. 2.0 μm thick) và ngoài cùng phủ lớp zirconium nitride (approx. 2.5 μm thick) nhằm hạn chế tối thiểu các trường hợp bệnh nhân mẫn cảm với Cobalt và Chrome, lồi cầu đùi đa trục dạng J, thiết kế 3 độ chêm mặt cắt trước làm giảm thiểu mất xương và tăng diện tích tiếp xúc của lồi cầu lên bề mặt xương, gập gối tối đa 160 độ. Lồi cầu có các Size F1, F2, F3, F4, F5, F6, F7: Lớp đệm mâm chày được làm bằng vật liệu cao cấp Beta Polyethylent ( UHMWPE -ISO  5834-2 ) có kích thướt 10,12,14,16,18,20 mm, thiết kế nghiên sau 3 độ làm giảm nguy cơ trật khớp. Mâm chày thiết kế dạng vây cá gồm các size: T0, T1, T2, T3, T4, T5.</t>
  </si>
  <si>
    <t>Khớp háng bán phần có xi măng</t>
  </si>
  <si>
    <t>Khớp háng bán phần có xi măng loại chuôi dài</t>
  </si>
  <si>
    <t>Khớp háng lưỡng cực có xi măng loại chuôi dài.1. ổ cối.Cấu tạo bởi 2 lớp: lớp ngoài làm bằng Cobalt-Chrome (CoCr), lớp bên.trong làm bằng Polyethylene cao phân tử.2. Đầu xương đùi:Vật liệu: Cobalt-Chr</t>
  </si>
  <si>
    <t>Khớp háng bán phần cổ rời có xi măng</t>
  </si>
  <si>
    <t>1. Đầu lưỡng cực: Cobalt - Chrome, đường kính bao gồm các cỡ từ 36mm đến 65mm với mỗi kích cỡ tăng 1mm. 2.  Lớp lót rời được làm bằng Polyethylene (UHMWPE) cao phân tử, liên kết ngang, có vòng nhẫn kh</t>
  </si>
  <si>
    <t>Khớp háng bán phần cổ rời không xi măng chuôi TL</t>
  </si>
  <si>
    <t>1 Bộ bao gồm 4 phần riêng lẻ : Cuống xương đùi, chỏm xương đùi, vỏ đầu chỏm, lớp đệm.
1. Vỏ đầu chỏm (Shell) : 
- Đầu chỏm có thể lựa chọn linh hoạt các cỡ 22mm, 26mm, 28 mm và 32 mm để lắp vào chuôi khớp để đáp ứng nhu cầu và sở thích của phẫu thuật viên 
- Cỡ đầu chỏm = 28mm , Cỡi vỏ chỏm = 44mm, 50mm ,60 mm ( Đa hiệu số trung tâm, cung cấp tỷ lệ quay đồng đều )
- Kích cỡ : 
+ Kích cỡ 38 hoặc 39,40,41,42,43,44,45,46,47,48,49,50,51,52,53,54,55,57,58  mm với mỗi bước tăng 1 mm 
 + Kích cỡ 60,62,64,66,68,70,72 mm với mỗi bước tăng 2 mm.
2.  Lớp đệm (Liner) : yêu cầu phải có khả năng tách rời với vỏ đầu chỏm (Shell) thành 1 phần riêng biệt 
- Đường kính trong là 22mm thì đường kính ngoài là từ 38-60 mm
- Đường kính trong là 26mm thì đường kính ngoài là từ 40-72 mm
- Đường kính trong là 28mm thì đường kính ngoài là từ 44-72 mm
- Đường kính trong là 32mm thì đường kính ngoài là từ 47-72 mm
3. Cuống khớp
- Bề mặt phủ sợi Metal
- Chuôi Versys: Chiều dài cổ có cải tiến giúp cho chiều dài chân và Offset được đảm bảo, góc cổ chuôi 135 độ phủ sợi titan.
- Đường kính phần thân được gia tăng 1mm ở cả hai loại chuôi tiêu chuẩn và LM giúp tăng cường khả năng bám khít
- Đầu ngoại biện được thiết kế thuôn về đầu xa và được đánh bóng, giúp cố định đầu xa và giảm lực tải
- Kích cỡ chuôi (Stem Size) :  9 đến 20, mỗi bước tăng 1
- Chiều dài chuôi (Stem Length) : 110, 115, 120, 125, 130, 135, 140, 145, 150, 155 mm
4. Đầu chỏm xương đùi (femoral head) : 
- Vật liệu : Cobalt-Chrome (Zimaloy) Alloy. 
- Đường kính đầu (head) :  28 mm (0, ±3.5, +7, +10.5).</t>
  </si>
  <si>
    <t>Khớp háng bán phần không xi măng (Cementless Bipolar Hip System).</t>
  </si>
  <si>
    <t>1. Cuống khớp phủ  HA( hydroxyl apatide) làm tăng khả năng kích thích tạo xương, chất liệu titanium TA6V ELI ISO 5832-3.góc cổ chuôi, 130 độ, 135 độ , côn  5°42'30'' (12/14) - 60 (9/11) các cỡ: 6,7, 8,9,10,11,12,13,14,15,16,18,20. chiều dài từ 125 mm đến 190 mm. 
2. Vỏ đầu chỏm+ Lót đầu chỏm :  Vỏ đầu chất liệu thép không gỉ theo tiêu chuẩn iso 5832-1D đường kính từ  38 đến 62 mm
+  Đường kính ngoài: 25 cỡ từ 38-62 mm với mỗi bước tăng 1mm
+  Lót đầu chỏm Vật liệu : Polyetylene cao phân tử (UHMWPE). theo tiêu chuẩn iso 5834-1/2 + 1.4441
3. Chỏm khớp:  có hai loại: Đường kính 22 mm :  dùng với vỏ đầu chỏm đường kính 38;39;40 mm, Đường kính chỏm 28 mm:  dùng với vỏ đầu chỏm đường kính từ 41 đến 62 mm mỗi bước tăng 1 mm. Chiều dài cổ: - 3.5 ; +0; +3.5; +7 mm.</t>
  </si>
  <si>
    <t xml:space="preserve">Stem: có taper 8/10 &amp; 12/14, đường cắt xương 55°, có cánh &amp; rãnh chống xoay chuyên biệt, giúp chống xoay ở đầu gần. Bề mặt vùng chịu lực chính ở đầu gần được phủ lớp với Công nghệ Plasmamore µ-CaP ( +20% µm calcium phosphate CaP) , Chuôi bằng hợp kim ISOTAN F-Titanium forged alloy (Ti6Al4V / ISO 5832-3).
Head: Có biên độ xoay 135º, đầu gắng chỏm 22mm cho Bipolar có đường kính 39mm - 43mm, chỏm 28mm cho Bipolar cho đường kính 43mm - 55mm. Có nhiều size S, M, L, XL, XXL.
Cup bipolar: chất liệu Ultra high molecular weight polyethylene UHMWPE, (ISO 5834-2), Implant Stainless steel ISO 5832-1 có các size 39mm-55mm, có vòng khóa chống trật. </t>
  </si>
  <si>
    <t>Thủy Tinh Thể mềm đơn tiêu điều chỉnh loạn thị ở cả hai mặt ( bitoric), thiết kế một mảnh dạng phiến với  4 điểm tựa, chất liệu Acrylic ngậm nước 25% với bề mặt không ngậm nước. Đặt qua vết mổ nhỏ 1,8 mm. Optic dạng phi cầu , Cầu sai trung tính, Góc haptic 0 độ  chống tia UV, đường kính optic 6mm, chiều dài 11mm. Dải công suất từ -10D đến +32D tăng đều 0,5D. Dải công suất điều chỉnh loạn thị từ +1D đến +12D tăng đều 0,5D.  Hằng số A 118.3, ACD: 5.14, chỉ số khíc xạ 1.46. Kèm theo cartridge + injector sử dụng một lần.</t>
  </si>
  <si>
    <t>- Thủy tinh thể nhân tạo đơn tiêu mềm 1 mảnh chất liệu Acrylic kị nước + chromophore.
- Lọc tia cực tím. Lọc ánh sáng xanh bước sóng từ 400-475nm.
- Chỉ số khúc xạ 1.55. Hằng số A: 118.7
- Thiết kế phi cầu mặt sau. Đường kính optic 6mm, chiều dài 13mm. Góc càng 0 độ. 
- Optic thiết kế cạnh vuông, càng và optic được thiết kế liền một mảnh cùng chất liệu.
- Đặt qua vết mổ nhỏ 2.2mm. Kèm cartridge.
- Dãy Diop: +6.0D đến +30D(mỗi 0.5D).</t>
  </si>
  <si>
    <t>Thủy tinh thể nhân tạo mềm một mảnh không ngậm nước Yellow Hydrophobic Arcylic. Đặt sẵn trong súng bơm (Preloaded IOL) với lớp phủ đặc biệt trên cartridge nên không cần chất nhầy bôi trơn. Tương thích vết mổ dưới 2mm. Vật liệu Methacrylate Copolymer, nhuộm vàng tự nhiên lọc ánh sáng xanh chọn lọc, hai mặt lồi loại bỏ quang sai, lọc tia UV ở mức 10% T (398nm +10.0D và 400nm +30.0D), tương thích với laser YAG.Thiết kế gờ vuông 360 độ chống đục bao sau (PCO), càng chữ C  tạo cân bằng lực tác động lên optic.Bề mặt trước được phủ lớp chống dính đặc biệt và nhiệt độ kính thấp giúp IOL mở ra trong nhãn cầu chỉ khoảng 5 giây. Chỉ số khúc xạ 1.51, hằng số A 118.9, góc 0 độ , Optic 6.0mm, tổng chiều dài 12.5mm. Dãi công suất từ +6.0D đến +40.0D</t>
  </si>
  <si>
    <t>Thước đo mắc cài</t>
  </si>
  <si>
    <t>( 2-2.5mm; 3-3.5mm;  4-4.5mm; 5-5.5mm)</t>
  </si>
  <si>
    <t>Thước đo nội nha</t>
  </si>
  <si>
    <t>Thước đo nội nha mini endo bloc</t>
  </si>
  <si>
    <t>Trâm chữa tủy răng  các số</t>
  </si>
  <si>
    <t>Trâm gai lấy tủy</t>
  </si>
  <si>
    <t>Chiều dài 21mm (Size: 15, 20, 25, 30, 35)
Chiều dài 25mm (Size: 15, 20, 25, 30, 35)</t>
  </si>
  <si>
    <t>Trâm C+ File
Chiều dài 21mm (Size: 15, 20, 25, 30, 35)
Chiều dài 25mm (Size: 15, 20, 25, 30, 35)</t>
  </si>
  <si>
    <t>Trâm H File
Chiều dài 21mm (Size: 15, 20, 25, 30, 35)
Chiều dài 25mm (Size: 15, 20, 25, 30, 35)</t>
  </si>
  <si>
    <t>Trâm K File
Chiều dài 21mm (Size: 15, 20, 25, 30, 35)
Chiều dài 25mm (Size: 15, 20, 25, 30, 35)</t>
  </si>
  <si>
    <t>Trâm K Reamer M-Access
Chiều dài 21mm (Size: 15, 20, 25, 30, 35)
Chiều dài 25mm (Size: 15, 20, 25, 30, 35)</t>
  </si>
  <si>
    <t>Trục đánh bóng Composite</t>
  </si>
  <si>
    <t>Trục</t>
  </si>
  <si>
    <t>Thiết kế trục xoay gờ nổi cỡ 23-33. Van cơ học 2 lá có khung chốt bảo vệ van được thiết kế đặc biệt hổ trợ trong điều trị huyết động và duy trì giảm biến chứng ở mức độ thấp, cấu trúc toàn vẹn và độ bền cao.</t>
  </si>
  <si>
    <t>Van sinh học 3 lá, đáp ứng cộng hưởng từ, các số.</t>
  </si>
  <si>
    <t>Van sinh học 3 lá với công nghệ Linx AC được thiết kế để cải thiện suốt quá trình thủ thuật kéo dài và đảm bảo độ bền cho van, ba lá van riêng lẻ được kết hợp để tối ưu hóa sự bám chặt và giảm sự căng thẳng trên lá van. Bên cạnh dòng chảy được phủ một lớp chắn ngoài màng tim, cung cấp một giao diện từ mô đến mô giảm nguy cơ mài mòn cơ van. Thành van  thấp và độ giữ van cao tạo sự thuận lợi, tránh sự xâm lấn trong suốt quá trình phẫu thuật, giảm áp lực ở vòng van, dẽ dàng thích nghi với vòng van để nâng cao vị trí nút và trả lại hình dạng ban đầu sau khi van tim bị lệch. sự uốn cong lõi giữ thành van 3 lá tránh lệch giúp siết chặt vào thành van giúp giảm mối khâu ở vòng van và tối ưu hóa khả năng hữu dụng lỗ van, giảm sự rủi ro tắc nghẽn dòng chảy ở thất trái.Thời gian rửa nước ngắn 2x10 giây.</t>
  </si>
  <si>
    <t>Van sinh học động mạch chủ 3 lá, các số.</t>
  </si>
  <si>
    <t>Là van màng ngoài tim có giá đỡ, cấu tạo 3 lá van đặt ở vị trí động mạch chủ theo kiểu trên vòng van. Van được chế tạo bằng một giá đỡ Titan có lớp Polyester bao phủ. Giá đỡ có vòng khâu  được bao phủ 1 lớp màng ngoài tim heo bên ngoài, lớp vỏ này giúp bảo vệ các chấn thương cơ học trong khi van hoạt động. lớp silicon bên trong vòng khâu giúp định hình cho vòng van, lá van được làm từ màng tim bò. Màng tim heo và bò được bảo quản và xử lý với fluteraldehyde, formandehyde và ethanol được sử dụng trong quá trình tiệt trùng. van Trifecta được xử lý bằng công nghệ Linx AC chống vôi hóa , sản phẩm được tiệt trùng, không gây sốt. được chỉ định thay thế cho van động mạch chủ bệnh lý và bị phá hủy hoặc bị mất chức năng, thay thế van đọng mạch chủ nhân tạo trước đó. Thời gian rửa bằng nước ngắn 2 x 10 giây.</t>
  </si>
  <si>
    <t>- Khả năng đề kháng chỗ gập góc tuyệt vời
- Tỉ lệ xoay 1:1
- Hình dạng chữ J
- Đường kính 0.035″
- Chiều dài 150 cm
- Phủ lớp ái nước tối ưu</t>
  </si>
  <si>
    <t>Vi ống thông can thiệp thả vòng xoắn 0.020''. Hoặc đồng trục cho ống thông hút huyết khối các loại.</t>
  </si>
  <si>
    <t>Trợ cụ Tương thích với hệ thống định vị OrthoPilot® THA navigation
Stem: Có taper 8/10 có biên độ xoay 141° và taper 12/14 có biên độ xoay 135° đường cắt xương 55°, có cánh &amp; rãnh chống xoay riêng biệt,  giúp chống xoay ở đầu gần, Bề mặt vùng chịu lực chính ở đầu gần phủ Plasmamore µ-CaP ( +20% µm calcium phosphate CaP), Chất liệu bằng hợp kim ISOTAN F-Titanium forged alloy (Ti6Al4V / ISO 5832-3)
Liner: Có bờ chống trật phía sau. Chất liệu bằng Ultra high molecular weight polyethylene (ISO 5834-2), LINER gắn vào Ổ cối bằng cơ chế nén ép cho cả hai do bên trong Ổ cối có thiết kế dạng Cone và nhám.
Head: Có đường kính 22mm, 28mm, 32mm, 36mm, 40mm. Chất liệu ISODUR® F Cobalt-chromium forged alloy (CoCrMo / ISO 5832-12)
Ổ cối: phủ Plasmapore® Pure titanium (Ti / ISO 5832-2), Plasmapore 40% CaP giúp mau liền xương từ 8-12 tuần, có các size từ 44mm - 62mm thích hợp cho những bện nhân có Ổ cối nhỏ, có 3 lỗ bắt vít hướng 11h, 12h, 13h. Chất liệu Titanium forged alloy (Ti6Al4V / ISO 5832-3)
Vít: có các size 16mm, 20mm, 24mm, 28mm, 32mm, 36mm, 40mm, 44mm chất liệu ISOTAN® F Titanium forged alloy (Ti6Al4V / ISO 5832-3)</t>
  </si>
  <si>
    <t>1. Chuôi xương đùi: Góc cổ chuôi 135 độ. Vật liệu : bên ngoài phủ toàn phần Hydroxyapatite và porous titanium (T40) (bên dưới), độ dày khoảng 80-120µm, bên trong là hợp kim Titanium 6 - Aluminium 4 - Vanadium (TA6V Alloy).  Cổ chuôi 12/14 mm, hình ê-líp và được đánh bóng gương Có 08 kích cỡ: 9, 10, 11, 12, 13, 14, 15, 16. Rãnh ngang chống lún, rãnh dọc chống xoay.
2.Đầu xương đùi: Chất liệu: Thép không rỉ 12/14mm, được đánh bóng, độ lõm trung tính. Kích cỡ: 22.2mm: có các độ: 0; +3, 28mm: có các độ: -3.5; 0; +3.5; +7
3. Ổ cối: Phủ toàn phần hydroxyapatite bên ngoài, bề mặt vành ngoài có đinh nhọn cố định; chống lật và chống xoay, hoặc trên đỉnh có lỗ để bắt vít. Vật liệu: Hợp kim Titanium Alloy (TA6V). Kích cỡ : 46-62 mm với bước tăng 2 mm.
4.  Lớp đệm: Vật liệu: Polyethylene cao phân tử (UHMWPE). Đường kính trong: 22.2, 28 mm. Đường kính ngoài : 46-62 mm với bước tăng 2 mm.1. ổ cối: Titanium phủ chất kích thích xương, có lỗ bắt vít đa hướng ổ cối, có vòng nhẫn khóa lớp lót, gồm đường kính các cỡ từ 46mm - 68mm. 2. Lớp lót bằng Polyethylene (UHMWPE) cao phân tử, liên kết</t>
  </si>
  <si>
    <t>Bộ khớp háng toàn phần không xi măng chuôi phủ HXđ, LCU-CombiCup System, MoP (Kim loại - Nhựa siêu bền).</t>
  </si>
  <si>
    <t>Khớp háng lưỡng cực cuốn dài không xi măng: cuốn có cổ dẹp dài xẽ rãnh phủ HA toàn thân, đầu xương đùi, đầu lưỡng cực vòng nhẫn khóa.</t>
  </si>
  <si>
    <t>1 Bộ bao gồm 4 phần riêng lẻ : Cuống xương đùi, chỏm xương đùi, vỏ đầu chỏm, lớp đệm.
1. Cuống xương đùi (Stem) : 
- Vật liệu : Ti6Al7Nb Protasul-100.
- Góc cổ chuôi (Neck Angle) : 135°. 
-  Độ dài chuôi: 190mm, 225mm, 265mm, 305mm  
+ Chuôi khớp Wagner dài 190 mm thì đường kính từ 14mm đến 20mm
+ Chuôi khớp Wagner dài 225 mm thì đường kính từ 14mm đến 22mm
+ Chuôi khớp Wagner dài 265 mm và 305mm  thì đường kính từ 14mm đến 25mm
 2.  Đầu xương đùi Versys: chất liệu  Cobalt-Chrome (Zimaloy) Alloy. Đường kính đầu :  28 mm (-3.5, 0, +3.5, +7, +10.5 mm )
3. Vỏ đầu chỏm (Shell) : 
- Đầu chỏm có thể lựa chọn linh hoạt các cỡ 22mm và 28 mm để lắp vào chuôi khớp để đáp ứng nhu cầu và sở thích của phẫu thuật viên 
- Cỡ đầu chỏm = 28mm , Cỡi vỏ chỏm = 44mm, 50mm ,60 mm ( Đa hiệu số trung tâm, cung cấp tỷ lệ quay đồng đều )
- Kích cỡ : 
+ Kích cỡ 38 hoặc 39,40,41,42,43,44,45,46,47,48,49,50,51,52,53,54,55,57,58  mm với mỗi bước tăng 1 mm 
 + Kích cỡ 60,62,64,66,68,70,72 mm với mỗi bước tăng 2 mm.
4.  Lớp đệm (Liner) : yêu cầu phải có khả năng tách rời với vỏ đầu chỏm (Shell) thành 1 phần riêng biệt 
- Đường kính trong là 22mm thì đường kính ngoài là từ 38-60 mm
- Đường kính trong là 28mm thì đường kính ngoài là từ 44-72 mm</t>
  </si>
  <si>
    <t>Khớp háng toàn phần cổ rời không xi măng Ceramic on Ceramic</t>
  </si>
  <si>
    <t>. Chuôi xương đùi: Góc cổ chuôi 135 độ. Vật liệu : bên ngoài phủ toàn phần Hydroxyapatite và porous titanium (T40) (bên dưới), độ dày khoảng 80-120µm, bên trong là hợp kim Titanium 6 - Aluminium 4 - Vanadium (TA6V Alloy).  Cổ chuôi 12/14 mm, hình ê-líp và được đánh bóng gương Có 08 kích cỡ: 9, 10, 11, 12, 13, 14, 15, 16. Rãnh ngang chống lún, rãnh dọc chống xoay.
2. Đầu xương đùi: Chất liệu : thuần alumina tinh khiết cao theo tiêu chuẩn ISO 6474 (CERAMTEC). Kích cỡ: 28mm với các size -3.5;0;+3.5
3. Ổ cối: Phủ toàn phần hydroxyapatite bên ngoài, bề mặt vành ngoài có đinh nhọn cố định; chống xoay, trên đỉnh ổ cối có đinh nhọn; chống lật và xoay; hoặc có lỗ để bắt vít. Vật liệu : Hợp kim Titanium Alloy (TA6V). Kích cỡ : 46-62 mm với bước tăng 2 mm.
4.  Lớp đệm:  Vật liệu: thuần alunima tinh khiết cao theo tiêu chuẩn ISO 6474 (CERAMTEC). Đường kính trong: 28, 32 mm. Đường kính ngoài: 46-62 mmKhớp háng toàn phần cổ rời không xi măng Ceramic on Ceramic gồm:
1. ổ cối: làm bằng Titanium phủ chất kích  thích xương HA, có lỗ bắt vít đa hướng ổ cối, có vòng nhẫn khóa lớp lót, gồm đường kính các</t>
  </si>
  <si>
    <t>Khớp háng toàn phần không xi măng chỏm lớn (Cementless Hip System)</t>
  </si>
  <si>
    <t xml:space="preserve">1.  Cuống khớp : Làm bằng Vật liệu  titanium TA6V ELLI  phủ  HAP ( hydroxyl apatide)  làm tăng khả năng kích thích tạo xương đạt tiêu chuẩn iso 5832-3/ASTM F136.  góc cổ chuôi, 130 độ, 135 độ , côn  5°42'30'' (12/14) - 60 (9/11) các cỡ: 6,7, 8,9,10,11,12,13,14,15,16,18,20. chiều dài từ 125 mm đến 190 mm.
2. Ổ cối không xi măng: Vật liệu TA6V ELIphủ HA ( hydroxyl apatite)  đường kính:  44 - 62 mm  có 5 lỗ để bắt vít. đạt tiêu chuẩn iso 5832-3/ASTM F136.
3. Lót ổ cối:  Chất liệu UHMWPE bờ chống trật khớp 8 độ.
4. Vít ổ cối: Chất liệu titanium TA6V ELI đường kính 6.5mm dài từ 15 mm đến 50 mm tiêu chuẩn iso 5832-3/ASTM F136
5. Chỏm khớp: Đường kính 28 mm,  chiều dài cổ: - 3.5 ; +0; +3.5; +7 mm.
Đạt tiêu chuẩn ISO 13485: 2003; 
</t>
  </si>
  <si>
    <t>Bộ túi gồm 3 túi chính.Nắp nhựa bao đầu kim tránh chấn thương dính kim:
- Bộ bảo vệ đầu kim (Secuvam): Đảm bảo an toàn cho kỹ thuật viên và người hiến trước, trong và sau quá trình lấy máu. Tích hợp sẵn trên túi máu
- Bộ lấy máu chân không (Vacuvam): Đảm bảo hệ thống kín và vô trùng; dễ dàng lấy mẫu trực tiếp bằng các ống nghiệm chân không.
- Túi đựng mẫu máu (Bactivam): giúp dễ dàng trong việc lấy mẫu; hạn chế nguy cơ nhiễm khuẩn 
- Khóa một chiều túi mẫu: ngăn không khí đi vào túi mẫu, hạn chế nguy cơ nhiễm khuẩn;
- Van một chiều tại khớp nối chữ Y nằm trên đường dây lấy máu chính: Ngăn chất chống đông CPD chảy ngược lên đầu kim, và vào túi mẫu, cũng như ngăn không khí lọt vào túi sản phẩm.
- Hệ thống tem nhãn: phù hợp và đạt tiêu chuẩn Châu Âu, đầy đủ thông tin và thuận tiện cho người sử dụng.
- Túi máu vô trùng: có thể tích đáp ứng nhu cầu của người sử dụng: 350ml.
2. Thông số kỹ thuật
a. Tui 1: chứa máu toàn phần hoặc khối hồng cầu
Túi chứa dung dịch chống đông và chất bảo quản CPD 49ml. Trong 1000ml dung dịch CPD có: Citric acide (monohydrate): 3,27g, Natr.Citras dihydr: 2,63g, Mononatr.phosphas (dihydr): 2,51g, Dextr.monohydra: 25,5g, Aqua ad iniect ad: 1000ml,  pH: 5,6 +/- 0,3
285 mmol Na/1000ml. Kích thước túi: 167,2mm (Cao) x 118mm (Rộng)
b. Túi 2: Túi rỗng. Kích thước túi: 167,2mm (Cao) x 118mm (Rộng)
c. Túi 3: Túi chứa dung dịch bảo quản hồng cầu SAGM 80ml. Trong 1000ml dung dịch SAGM có:
+ Mannitol: 5,25g
+ Natr.chlorid: 8,77g
+ Adenin: 0,169g
+ Glucose monohyd: 9,00g
+ Aqua ad iniect ad: 1000ml
Kích thước túi: 167,2mm (Cao) x 118mm (Rộng)
- Kim lấy máu cỡ 16G, có nắp đậy không gây rỉ máu sau khi lấy đủ máu
- Khóa 1 chiều
- Dây lấy máu chỗ sát kim có khóa kẹp bằng nhựa để khóa tạm thời tránh rỉ máu ra đầu kim khi rút kim ra.
- Có Bactivam, Secuvam và Vacuvam
- Dung dịch bảo quản hồng cầu SAGM bảo quản khối hồng cầu được 42 ngày ở 4°C</t>
  </si>
  <si>
    <t>Bộ thở gây mê trẻ em</t>
  </si>
  <si>
    <t>Co giãn, có co nối</t>
  </si>
  <si>
    <t>Bột nhựa tự cứng</t>
  </si>
  <si>
    <t>Tự trùng hợp</t>
  </si>
  <si>
    <t>Nhựa y tế , bơm tiêm 50ml, dùng cho máy bơm tiêm điện, Có đầu khóa Luer</t>
  </si>
  <si>
    <t>100IU, 30Gx1/2"</t>
  </si>
  <si>
    <t>Bơm tiêm 1ml, tráng sẵn Lithium Heparin cân bằng Canxi trên thành ống, số lượng theo khuyến cáo của IFCC 50UI/ml. Có kim 23/25G. Có nắp đậy slip-tip. Chế độ tự động có thể cài đặt trước thể tích cần lấy. Thể tích máu cần lấy 0.6ml, chất liệu Polypropylene tỉ trong cao hạn chế sự khuếch tán khí từ bên ngoài vào bên trong</t>
  </si>
  <si>
    <t>Thể tích 130 đến 200ml, 1200PSI, tương thích Medtron, Medrad, Convidien và Nemoto</t>
  </si>
  <si>
    <t>Bơm tiêm 10ml
- Bơm tiêm có đầu luer lock dùng trong can thiệp mạch máu
- Vật liệu làm bằng Polycarbonate chịu áp lực tốt dễ dàng nhận thấy dòng chảy và bọt khí bên trong
- Có nhiều màu sắc khác nhau: có 7 màu sắc khác nhau để phân biệt.</t>
  </si>
  <si>
    <t>Cấp chính xác A, 10 ml, vạch chia 0,05ml</t>
  </si>
  <si>
    <t>Cấp chính xác A, 25 ml, vạch chia 0,05ml</t>
  </si>
  <si>
    <t>Can chứa dịch</t>
  </si>
  <si>
    <t>Chứa dịch bẩn sử dụng cùng Máy VAC</t>
  </si>
  <si>
    <t>Cao su nặng lấy dấu răng</t>
  </si>
  <si>
    <t>Cao su lấy dấu đặc</t>
  </si>
  <si>
    <t>Cao su nhẹ lấy dấu răng</t>
  </si>
  <si>
    <t>Cao su lấy dấu lỏng</t>
  </si>
  <si>
    <t>Cartridge Guard Column E Inertsil ODS-3 5µm</t>
  </si>
  <si>
    <t>Holder &amp; Cartridge (4.0 x 10mm x 2)</t>
  </si>
  <si>
    <t>Casette dành cho máy Laureate</t>
  </si>
  <si>
    <t>Cassette Laureate</t>
  </si>
  <si>
    <t>Được làm từ chất liệu PUR, có cản quang. Đây là loại catheter nhỏ nhất, 1F 28G, chiều dài 20cm, có vạch đánh dấu trên catheter. Dùng cho trẻ sơ sinh cần nuôi ăn tĩnh mạch trong thời gian dài.</t>
  </si>
  <si>
    <t>Catheter Polyurethan an toàn, 2 nòng, 7F dài 16/20cm, đầu catheter thuôn và linh động. Đóng gói đầy đủ phụ kiện kim dẫn, catheter, bơm tiêm với lỗ luồn dây dẫn (guide wire) giúp nhan</t>
  </si>
  <si>
    <t>Catheter 2 nòng sử dụng trong lọc máu - Kflow-Epic SOLO 12F ( hoặc tương đương)</t>
  </si>
  <si>
    <t>* Chất liệu: tecoflex polyurethane. Độ mềm dẻo cao.
* Tốc độ dòng chảy đạt 400ml/p.
* Cải tiến van 2 chiểu tự khóa.
* Chiều dài thích hợp cho cả đường cổ và đùi.</t>
  </si>
  <si>
    <t xml:space="preserve">* Chất liệu: Sợi polymer.
* Mềm dẻo, tương thích tốt với cấu trúc mạch máu.
* Đủ các loại: Judkins, Amplatz, Pigtail, Multipurpose, Tiger
* Đường kính: 4F, 5F, 6F   </t>
  </si>
  <si>
    <t xml:space="preserve">Catheter hút huyết khối </t>
  </si>
  <si>
    <t>Catheter hút huyết khối đầu mềm , dung tích hút cao, ái nước,  6F,7F chiều dài hệ thống lên tới 145cm, G7, CE mark, loại eucaAC</t>
  </si>
  <si>
    <t>Catheter hút máu đông động mạch bằng silicone, đóng gói có bơm tiêm tương thích bóng , các cỡ 2-7FR</t>
  </si>
  <si>
    <t>* 2 nòng 7Fr x 16cm/20 cm, tốc độ truyền; 5000ml/h; 1500ml/h
* Nguyên liệu polyurethan phủ thuốc Chlorhexidine và Silver sulfadiazine tương thích sinh học, cỡ 7Fr dài 16cm/20.
* Đầu catheter linh động BlueFlex Tip an toàn và tương thích mạch máu.</t>
  </si>
  <si>
    <t>Cân Sức Khỏe Điện Tử</t>
  </si>
  <si>
    <t>Cây bóc tách phẫu thuật răng miệng</t>
  </si>
  <si>
    <t>Clip cầm máu polymer các cỡ</t>
  </si>
  <si>
    <t>Chất liệu Polymer. Đỉnh clip thiết kế hình V giúp dễ dàng đóng/chốt , nhiều mép răng sắc nét tạo độ bám dính, Hệ thống vỏ hộp ( cartridge) chứa barium tăng cường khả năng nhận diện, chân đế có băng dí</t>
  </si>
  <si>
    <t>Clip Hemoclip cỡ trung bình - lớn</t>
  </si>
  <si>
    <t>- Hemoclip là dạng clip truyền thống và cổ điển
- Đặc tính ma sát tốt, dễ dàng sử dụng.
- Clip titan, được làm thừ thép không gỉ.</t>
  </si>
  <si>
    <t>Clip Titan Horizon các cỡ</t>
  </si>
  <si>
    <t>Chất liệu Titan, các cỡ: cỡ M (cở nhỏ), cỡ ML( cỡ trung) cỡ L (cỡ lớn) Clip dạng chữ V, có rãnh ngang sâu giúp ngăn cản bị trượt trên mạch máu. Rãnh giữa với kích thước giúp kẹp mạch máu khít. Tối ưu hóa bề mặt tiếp xúc mạch máu</t>
  </si>
  <si>
    <t>Cọ tăm bông TPC</t>
  </si>
  <si>
    <t xml:space="preserve">Con chèm cầm máu mạch quay </t>
  </si>
  <si>
    <t>Con chèn thích hợp với bộ cầm máu mạch quay Radstat</t>
  </si>
  <si>
    <t>Con sò đánh bóng răng</t>
  </si>
  <si>
    <t>sử dụng trong nha khoa, 1,23 % Florude ion</t>
  </si>
  <si>
    <t>Cone phụ A, B, C, D</t>
  </si>
  <si>
    <t>Creamers các số</t>
  </si>
  <si>
    <t>Dung tích 100ml, 250ml, 1000ml</t>
  </si>
  <si>
    <t>Chai nhựa đựng hóa chất</t>
  </si>
  <si>
    <t>Chất lấy dấu răng (Alginat )</t>
  </si>
  <si>
    <t>Chất nhuộm bao Trypanblue</t>
  </si>
  <si>
    <t>Nồng độ 0,06% W/v trong 1ml</t>
  </si>
  <si>
    <t>Chỉ không tan tổng hợp đơn sợi polypropylene số 2/0 dài 75cm, 1 kim tròn đầu tròn MH-1 dài 31mm 1/2 vòng tròn., hộp 12 sợi</t>
  </si>
  <si>
    <t>Chỉ không tan tổng hợp đơn sợi polypropylene số 3/0 dài 90cm, 2 kim tròn đầu tròn MH-1 dài 31mm 1/2 vòng tròn, hộp 12 sợi</t>
  </si>
  <si>
    <t>Chỉ không tan tổng hợp đơn sợi polypropylene số 4/0 dài 90cm, 2 kim tròn đầu tròn bằng hợp kim Ethalloy SH-2 dài 20mm 1/2 vòng tròn. hộp 12 sợi</t>
  </si>
  <si>
    <t>Chỉ không tan tổng hợp đơn sợi polypropylene số 5/0 dài 75cm, 2 kim bằng hợp kim ETHALLOY thân tròn đầu tròn RB-2 dài 13mm 1/2 vòng tròn, hộp 12 sợi</t>
  </si>
  <si>
    <t>Chỉ không tan tổng hợp đơn sợi polypropylene số 6/0 dài 60cm, 2 kim tròn đầu cắt MultiPass CC-1 dài 13mm 3/8 vòng tròn, hộp 12 sợi</t>
  </si>
  <si>
    <t>Chỉ không tan tổng hợp đơn sợi Polypropylene số 8/0, 2 kim tròn, đầu tròn BV130-5 Multi-pass dài 6.5mm, 3/8 vòng tròn. 45cm</t>
  </si>
  <si>
    <t>Chỉ không tan tổng hợp đơn sợi polypropylene-số 7/0, chỉ dài 60cm, 2 kim BV 175-8, Multi Pass, kim tròn đầu tròn 9,3mm,  3/8 vòng tròn</t>
  </si>
  <si>
    <t>Chỉ nha khoa</t>
  </si>
  <si>
    <t>Cuộn 50m, Nguyên liệu ni lông, Pebax, Microcrystalline Wax, hương bạc hà</t>
  </si>
  <si>
    <t>Chỉ tan đơn sợi tổng hợp Polydioxanon số 4/0, dài 70cm, kim tròn 21.8mm</t>
  </si>
  <si>
    <t>Chỉ tan nhanh đa sợi Polyglycolic acid, áo bao Glyconate (72% Glycolic +  14% Caprolacton + 14% trimethylene), số 4/0, dài 70cm, kim DS19 phủ silicone, Đóng gói 02 lớp DDP</t>
  </si>
  <si>
    <t>Chỉ tan đa sợi Polyglycolic acid,áo bao glyconate (72% Glycolic +  14% Caprolacton + 14% trimethylene), số 1,dài 90cm, kim tròn phủ silicone, Đóng gói 02 lớp DDP</t>
  </si>
  <si>
    <t>Chỉ tan tổng hợp đa sợi Polyglactin 910, được bọc bởi 50% polyglactin 370 và 50% Calcium Stearate, có chất kháng khuẩn Irgacare MP số 0 dài 90cm, kim tròn đầu tròn taper CT dài 40 mm 1/2 vòng tròn. Thời gian giữ vết khâu: 28 - 35 ngày, thời gian tiêu hoàn toàn: 56 - 70 ngày.</t>
  </si>
  <si>
    <t>Chỉ tan tổng hợp đa sợi Polyglactin 910, được bọc bởi 50% polyglactin 370 và 50% Calcium Stearate, có chất kháng khuẩn Irgacare MP số 2/0 dài 70cm, kim tròn đầu tròn SH dài 26 mm 1/2 vòng tròn. Thời gian giữ vết khâu: 28 - 35 ngày, thời gian tiêu hoàn toàn: 56 - 70 ngày.</t>
  </si>
  <si>
    <t>Chỉ tan tổng hợp đa sợi Polyglactin 910, được bọc bởi 50% polyglactin 370 và 50% Calcium Stearate, có chất kháng khuẩn Irgacare MP số 3/0 dài 70cm, kim tròn đầu tròn SH -plus dài 26 mm 1/2 vòng tròn. Thời gian giữ vết khâu: 28 - 35 ngày, thời gian tiêu hoàn toàn: 56 - 70 ngày.</t>
  </si>
  <si>
    <t>Chỉ tan tổng hợp đa sợi Polyglactin 910, được bọc bởi 50% polyglactin 370 và 50% Calcium Stearate, có chất kháng khuẩn Irgacare MP số 4/0 dài 70cm, kim làm bằng hợp kim Ethalloy tròn đầu tròn SH-1 dài 22 mm 1/2 vòng tròn. Thời gian giữ vết khâu: 28 - 35 ngày, thời gian tiêu hoàn toàn: 56 - 70 ngày.</t>
  </si>
  <si>
    <t>Chỉ tan tổng hợp đa sợi Polyglycolic Acid (PGA), số 2/0, dài 90 cm, dài  kim tròn đầu cắt, dài 36 mm, 1/2 vòng tròn.</t>
  </si>
  <si>
    <t>Chỉ phẫu thuật tan tổng hợp đa sợi Polyglycolic Acid (PGA), số 3/0, dài 75cm, dài  kim tròn, dài 26 mm, 1/2 vòng tròn.</t>
  </si>
  <si>
    <t>Chỉ phẫu thuật tan tổng hợp đa sợi Polyglycolic Acid (PGA),  số  4/0, dài 75 cm, kim tròn, dài 17 mm, 1/2vòng tròn.</t>
  </si>
  <si>
    <t>Chỉ tan tổng hợp đơn sợi Polydioxanone số 3/0 dài 70cm,  1 kim tròn đầu tròn Taper Point Plus SH dài 26mm 1/2 vòng tròn</t>
  </si>
  <si>
    <t>Chỉ tan tổng hợp đơn sợi Polydioxanone số 4/0 dài 70cm, 1 kim tròn đầu hình thoi Atraloc SH-2 plus dài 20mm 1/2 vòng tròn</t>
  </si>
  <si>
    <t>Chỉ thép mềm đường kính 0.4mm/16, cuộn 30m</t>
  </si>
  <si>
    <t>Chổi đánh bóng răng Prophy Brush</t>
  </si>
  <si>
    <t>Chốt đặt ống tủy răng</t>
  </si>
  <si>
    <t>Bịch</t>
  </si>
  <si>
    <t>Chiều dài: 9.5, 11, 12 mm</t>
  </si>
  <si>
    <t>Dao cắt cơ vòng</t>
  </si>
  <si>
    <t>Chiều dài dao cung 30mm/ loại ngắn, chiều dài catheter 200mm, đường kình ngoài 5.5Fr, chiều dài đoạn dao cung 5mm, dùng guide wire loại 0.035 inch. Có đoạn cách điện an toàn hơn khi cắt.</t>
  </si>
  <si>
    <t>Dao mổ phụ (Stab Knifes) 15 độ, Chọc tiền phòng trong mổ Phaco, vật liệu: lưỡi thép không gỉ, cán nhựa, tiệt trùng</t>
  </si>
  <si>
    <t>Dao hàn mạch dùng cho dao mổ điện cao tần</t>
  </si>
  <si>
    <t>Tay dao dùng cho dao mổ điện cao tần.</t>
  </si>
  <si>
    <t>Dao hàn mạch loại tay dao dùng cho phẫu thuật mổ nội soi</t>
  </si>
  <si>
    <t>Dao hàn mạch loại tay dao, dùng cho phẫu thuật mổ hở</t>
  </si>
  <si>
    <t xml:space="preserve">Dao hàn mạch loại tay dao loại V, dùng cho phẫu thuật mổ hở </t>
  </si>
  <si>
    <t>Loại dao cắt đốt và hàn mạch sử dụng kết hợp năng lượng siêu âm và năng lượng điện lưỡng cực (5.5mm, 35cm)</t>
  </si>
  <si>
    <t>Dao tạo đường hầm Slit knife</t>
  </si>
  <si>
    <t>Dao mổ mắt chính (Clear Corneal Knifes) 2.2=&gt;3.2mm. Tạo đường hầm trong mổ Phaco, vật liệu: lưỡi thép không gỉ, vát 2 mặt, cán nhựa, tiệt trùng.</t>
  </si>
  <si>
    <t>Dây bơm đo áp lực
- Vật liệu làm bằng PVC, Nylon/ Polyurethane
- Chịu áp lực từ 500-1200 PSI (tùy mã sản phẩm)
- Chiều dài: 25, 51, 76, 122, 152, 183 cm (10", 20", 30", 48", 60", 72")</t>
  </si>
  <si>
    <t>Dây chuôi kim</t>
  </si>
  <si>
    <t>Cáp nối cho điện cực kim dài 1,2 m, với đầu nối nhựa chuẩn DIN và một kết nối điện cực mạ vàng , đáp ứng tất cả tiêu chuẩn an toàn trong nước và quốc tế. Làm việc với điện cơ kim sợi đơn độc, dài 1.2m</t>
  </si>
  <si>
    <t>Dây dao dùng cho dao siêu âm mổ hở</t>
  </si>
  <si>
    <t>Dây cáp dùng cho dao mổ hở, dùng kèm với máy phát chính GEN 11, số lần sử dung: 100 lần (Tương đương dây dao Harmonic màu xanh dùng cho dao mổ hở)</t>
  </si>
  <si>
    <t>Dây dao dùng cho dao siêu âm mổ nội soi</t>
  </si>
  <si>
    <t>Dây cáp dùng cho dao mổ nội soi, dùng kèm với máy phát chính GEN 11, số lần sử dụng 95 lần (Tương đương dây dao Harmonic màu xám dùng cho dao nội soi)</t>
  </si>
  <si>
    <t>Dây dẫn can thiệp 
- Làm bằng thép không gỉ
- Lõi làm bằng thép không gỉ/ chromium giàu Nitinol
- Đầu xa cản quang coil thép không gỉ/Platinum 3cm (loại hỗ trợ tiêu chuẩn)/4.5cm (loại hỗ trợ vượt trội)
- Chiều dài đoạn ái nước 12cm
- Trơn nhẵn, đủ độ cứng và linh hoạt
- Dạng đầu gần: Tự định dạng, thẳng và chữ J, Medium, High Flexible, Flexible
- Đủ các kích cỡ 0.014”, dài 190cm.</t>
  </si>
  <si>
    <t>Dây dẫn can thiệp Tim bẩm sinh loại Occlutech siêu cứng-(các kích cỡ)</t>
  </si>
  <si>
    <t>* Dây dẫn cứng.
* Dài 260cm.
* 3mm đầu J</t>
  </si>
  <si>
    <t>Dây dẫn chẩn đoán
- Lõi làm bằng thép không gỉ dùng trong thủ thuật chẩn đoán.
- Công nghệ phủ PTFE (pre-coating) giúp có thể di chuyển uốn khúc để tối ưu hóa độ linh hoạt của dây dẫn.
- Đầu dây dạng chữ J: 1,5; 3; 6; 15 mm.
- Đủ các kích cỡ 0.038", 0.035”, 0.025”, 0.021", 0.018” dài 80cm,  150cm, 180cm và 260cm</t>
  </si>
  <si>
    <t>Mô tả: Lõi của dây dẫn được thiết kế linh hoạt và chia làm hai phần, phần cố định thon dần giúp hạn chế tối đa tổn thương lên thành mạch, phần di động giúp cho dây dẫn mềm mại và có thể điều chỉnh hình dạng đầu tip như mong muốn.
Phủ PTFE chống trượt
Đầu tip đa dạng (đầu J, ...)
Kích cỡ: 0.035'' dài 120, 145, 175cm
Chất liệu: hợp kim</t>
  </si>
  <si>
    <t xml:space="preserve">* Chất liệu: thép không rỉ, phủ silicon, teflon.
* Bề mặt trơn láng, dễ di chuyển trong lòng catheter cũng như lòng mạch máu.
* Độ cản quang cao, không xoắn vặn khi thao tác. 
* Đường kính 0.025", dài 150cm                                </t>
  </si>
  <si>
    <t>* Chất liệu: thép không rỉ, phủ silicon, teflon.
* Bề mặt trơn láng, dễ di chuyển trong lòng catheter cũng như lòng mạch máu.
* Độ cản quang cao, không xoắn vặn khi thao tác.                                 
* Đường kính 0.035", dài 150cm</t>
  </si>
  <si>
    <t xml:space="preserve">* Chất liệu: thép không rỉ, phủ silicon, teflon.
* Bề mặt trơn láng, dễ di chuyển trong lòng catheter cũng như lòng mạch máu.
* Độ cản quang cao, không xoắn vặn khi thao tác.
* Đường kính 0.035", dài 260cm                                 </t>
  </si>
  <si>
    <t xml:space="preserve">Dây dẫn can thiệp mạch vành có lớp ái nước M Coat, công nghệ nối đôi DuoCore với kỹ thuật nối không mối nối. Đường kính 0.014'' dài 180 cm. Lõi ngoài làm bằng hợp kim đàn hồi nickel-titanium (NiTi)
</t>
  </si>
  <si>
    <t>Dây dẫn đường đầu cong cho nội soi lấy sỏi đường mật</t>
  </si>
  <si>
    <t>- Dây dẫn đường loại đầu cong/ angled, đường kính 0.035 inch, dài 450cm, đầu cuối loại trim
-Kết hợp màu sắc lý tưởng giúp hiển thị tốt
- Chống xoắn tốt
- Thước đo từng cm trên tổng chiều dài 30cm kể</t>
  </si>
  <si>
    <t>Dây dẫn đường đầu thẳng cho nội soi lấy sỏi đường mật</t>
  </si>
  <si>
    <t>- Dây dẫn đường loại đầu thẳng/ straight, đường kính 0.035 inch, dài 450cm, đầu cuối loại trim
-Kết hợp màu sắc lý tưởng giúp hiển thị tốt
- Chống xoắn tốt
- Thước đo từng cm trên tổng chiều dài 30cm</t>
  </si>
  <si>
    <t>Dây duy trì mặt lưỡi</t>
  </si>
  <si>
    <t>Dây</t>
  </si>
  <si>
    <t>Dây bện</t>
  </si>
  <si>
    <t>Dây đo áp lực trong can thiệp tim mạch</t>
  </si>
  <si>
    <t>Chất liệu bằng silicon 7 x 13mm. Qui cách: 1 cuộn 25m; Hấp tiệt trùng được</t>
  </si>
  <si>
    <t>Dây Niti chỉnh hình răng các loại</t>
  </si>
  <si>
    <t>Các số: 0.12, 0.14, 0.16, 0.18, 0.16*16, 0.16* 22, 0.17*22, 0.19*25</t>
  </si>
  <si>
    <t>Dây nối với máy bơm hút huyết khối</t>
  </si>
  <si>
    <t>Được làm bằng nhựa polypropylen (PP) trong, mềm dẻo, chịu được áp lực hút chân không cao tới -30. Công tắc chuyển trạng thái (ON/OFF) để bác sỹ dễ dàng thao tác.</t>
  </si>
  <si>
    <t>Dây SS chỉnh hình răng các loại</t>
  </si>
  <si>
    <t>Dịch nhầy Pe-Ha-Luron F 1.8%</t>
  </si>
  <si>
    <t>Dịch nhầy 1.8% sodium hyaluronate, có trọng lượng phân tử 1.2-2.0 triệu Dalton, có chỉ số độ nhớt khoảng 100,000 mPas, độ thẩm thấu 270 - 400 mOsm/kg. Bảo quản ở nhiệt độ 2° - 25°C. Hạn sử dụng 42 tháng kể từ ngày sản xuất. Quy cách 1ml/hộp</t>
  </si>
  <si>
    <t>Diệt tủy răng</t>
  </si>
  <si>
    <t>Lọ</t>
  </si>
  <si>
    <t>Trong 100g chứa: 1g Ephedrine hydrochloride, 
Lidocain, Asen Oxid, Camphor, Parachlorophenol</t>
  </si>
  <si>
    <t xml:space="preserve">Là một dụng cụ có:
* Công nghệ đan bện không có núm nối phần nhĩ trái, giảm thiểu vật liệu cấy ghép vào cơ thể
* Có cáp nối tạo góc nghiêng lý tưởng 50 độ khi chưa bung dù.
* Hai cánh dù rộng phủ qua nhiều lỗ thông lân cận.
* Công nghệ phủ titanium trên sợi Nitinol giúp chống bị xói mòn tại môi trường cấy ghép trong cơ thể. </t>
  </si>
  <si>
    <t>Móc đôi phẫu thuật</t>
  </si>
  <si>
    <t>Dùng kéo mô trong phẫu thuật</t>
  </si>
  <si>
    <t>Móc đơn phẫu thuật</t>
  </si>
  <si>
    <t>Tương thích với máy cạo vôi scalex 880 plus</t>
  </si>
  <si>
    <t xml:space="preserve">Chất liệu: silicon </t>
  </si>
  <si>
    <t>Mũi Enhance finshing các cỡ</t>
  </si>
  <si>
    <t>Dùng trám răng.</t>
  </si>
  <si>
    <t>Mũi khoan cắt cầu răng, mão răng</t>
  </si>
  <si>
    <t>Mũi mở tủy tránh thủng sàn Endor Z</t>
  </si>
  <si>
    <t>Mực in dùng cho máy in máy tiệt trùng sterrad 100S</t>
  </si>
  <si>
    <t>Nạy nhổ răng</t>
  </si>
  <si>
    <t>Dùng nhổ răng, kích thước đầu nạy 4mm</t>
  </si>
  <si>
    <t>Nút chỉnh nha</t>
  </si>
  <si>
    <t>Đế tròn hoă?c bán nguyệt</t>
  </si>
  <si>
    <t>Nước nhựa tự cứng</t>
  </si>
  <si>
    <t>Nhám kẽ</t>
  </si>
  <si>
    <t>Nhíp gắp mô 1x2t thẳng 16cm</t>
  </si>
  <si>
    <t>Nhíp gắp mô 1x2t thẳng 20cm</t>
  </si>
  <si>
    <t>Nhíp gắp mô 1x2t thẳng 25cm</t>
  </si>
  <si>
    <t>thẳng, dài, 1 mm 25cm</t>
  </si>
  <si>
    <t>Ống Hematoric</t>
  </si>
  <si>
    <t>Thủy tinh, trắng trong.</t>
  </si>
  <si>
    <t>ống hút thẳng, 10mm 22cm</t>
  </si>
  <si>
    <t>Ống hút tim trái, thân mềm</t>
  </si>
  <si>
    <t>Ống nghe</t>
  </si>
  <si>
    <t>ống nghe 1 dây</t>
  </si>
  <si>
    <t xml:space="preserve">Nguyên liệu: nhựa PET trong suốt
-  Kích thước: 13x75mm 
- Dung tích 4 ml
- phụ gia:  EDTA K2 phun khô trên thành ống không bị pha loãng mẫu, bảo vệ hình thái học tế bào
- Nắp cao su cho phép kim chọc mẫu xuyên qua,
- Ống kín chân không lấy máu tự động      
</t>
  </si>
  <si>
    <t xml:space="preserve">Nguyên liệu: nhựa PET trong suốt
-  Kích thước: 13x75mm 
- Dung tích 4 ml
- Phụ gia: Lithium Heparin dạng phun khô trên thành ống, 
- Nắp cao su cho phép kim chọc mẫu xuyên qua, 
- Ống kín chân không lấy máu tự động         
</t>
  </si>
  <si>
    <t>Ống nghiệm lấy máu chân không Clot Activator 4ml</t>
  </si>
  <si>
    <t>Ống có tráng hoạt chất micronized silica dạng phun khô trên thành ống làm tăng sự đông máu. 
Chất liệu ống: PET, trong suốt, tránh va chạm gây nứt trong quá trình vận chuyển, lấy máu, bảo quản, và xét nghiệm. 
Nắp màu đỏ: gồm 2 phần, phần bằng cao su butyl để duy trì chân không và kim có thể đâm xuyên qua khi lấy máu; phần nắp bằng nhựa PE để bảo vệ, chống nứt vỡ, có rãnh nhỏ, không bị trơn, vuột tay khi thao tác.
 Kích thước ống: đường kính ngoài 13mm; chiều dài ống 75mm;</t>
  </si>
  <si>
    <t>Ống nghiệm Lithium Heparin 0,5ml, dung tích lấy máu 250 - 500 μL.</t>
  </si>
  <si>
    <t>Ống nghiệm Serum 0,5ml, dung tích lấy máu 250 - 500 μL. Phụ gia: Silcone coated</t>
  </si>
  <si>
    <t>Ống nghiệm thủy tinh 5ml (không nắp)</t>
  </si>
  <si>
    <t>1.  Cuống khớp : Làm bằng Vật liệu  titanium TA6V ELLI  phủ  HAP ( hydroxyl apatide)  làm tăng khả năng kích thích tạo xương đạt tiêu chuẩn iso 5832-3/ASTM F136.  góc cổ chuôi, 130 độ, 135 độ , côn  5°42'30'' (12/14) - 60 (9/11) các cỡ: 6,7, 8,9,10,11,12,13,14,15,16,18,20. chiều dài từ 125 mm đến 190 mm.
2. Ổ cối không xi măng: Vật liệu TA6V ELIphủ HA ( hydroxyl apatite)  đường kính:  44 - 62 mm  có 5 lỗ để bắt vít đạt tiêu chuẩn iso 5832-3/ASTM F136.
3. Lót ổ cối:  Chất liệu UHMWPE bờ chống trật khớp 8 độ.
4. Vít ổ cối: Chất liệu titanium TA6V ELI đường kính 6.5mm dài từ 15 mm đến 50 mm tiêu chuẩn iso 5832-3/ASTM F136
5. Chỏm khớp: Đường kính 28 mm,  chiều dài cổ: - 3.5 ; +0; +3.5; +7 mmCuống xương đùi LCU bên ngoài phủ lớp HX đ (điện hóa calcium phosphate phủ ngoài dày 15 àm bên ngoài cấu trúc tổ ong porous), bên trong là hợp kim titanium Ti6Al4V,đầu chuôi dạng Taper: 12/14 mm, được</t>
  </si>
  <si>
    <t>Bộ khớp toàn phần không xi măng chuôi dài</t>
  </si>
  <si>
    <t>Bộ lèn tay trám bít ống tủy răng</t>
  </si>
  <si>
    <t>Lèn màu vàng: chiều dài 21mm, 25mm
Lèn màu đỏ: chiều dài 21mm, 25mm</t>
  </si>
  <si>
    <t>Huyết áp kế người lớn (500-V ) + ống nghe</t>
  </si>
  <si>
    <t>Bộ máy tạo nhịp hai buồng nhịp thích ứng, thời gian hoạt động &gt;12,2 năm, ghi lại tiền sử điện tim, độ nhạy tự động như ICD, có chương trình giảm tạo nhịp ở thất IRS+ với thời gian trễ lên đến 400ms.Các dây điện cực tương thích MRI toàn thân,  có lớp phủ fractal iridium, dùng kim chọc có kích cỡ 6F</t>
  </si>
  <si>
    <t xml:space="preserve">Bộ mũi khoan mở rộng ống tủy răng </t>
  </si>
  <si>
    <t xml:space="preserve">Dùng để mở rộng 1/3  trên ống tủy, bộ 6 cây </t>
  </si>
  <si>
    <t>Bộ mút bọc đầu điện cực điện não</t>
  </si>
  <si>
    <t>Bộ protaper</t>
  </si>
  <si>
    <t>Chiều dài 21 mm (các size: 15, 20, 25, 30, 35)
Chiều dài 25mm (các size: 15, 20, 25, 30, 35)</t>
  </si>
  <si>
    <t>Bộ phụ kiện -Kimal PTCA introducer set.</t>
  </si>
  <si>
    <t>Bộ quả lọc máu liên tục dùng cho người lớn kèm dây máu</t>
  </si>
  <si>
    <t xml:space="preserve">Mô tả: Bộ quả lọc máu liên tục dùng cho người lớn bao gồm quả lọc, dây dẫn máu , dây dẫn dịch , túi dịch thải, Kích cỡ: Diện tích bề mặt màng 0.9m2
Chất liệu: Chất liệu màng AN69
</t>
  </si>
  <si>
    <t>Bộ quả lọc máu liên tục kèm dây máu cho trẻ lớn M60flex</t>
  </si>
  <si>
    <t>Bộ quả lọc máu liên tục kèm dây máu dùng cho bệnh nhân ≤ 35 Kg: - Diện tích bề mặt màng 0.6m2 - Chất liệu màng AN69.</t>
  </si>
  <si>
    <t>Bộ quả thay huyết tương kèm dây máu</t>
  </si>
  <si>
    <t>Mô tả: Bộ quả lọc thay huyết tương dùng cho người lớn bao gồm quả lọc, dây dẫn máu , dây dẫn dịch , túi dịch thải, Kích cỡ: Diện tích bề mặt màng 0.35m2
Chất liệu: Chất liệu màng Polypropylene</t>
  </si>
  <si>
    <t xml:space="preserve">Là một dụng cụ có:
* Công nghệ đan bện 1 núm, không có núm nối phần nhĩ trái giảm thiểu vật liệu cấy ghép vào cơ thể.
* Có cáp nối tạo góc nghiêng 50 độ phù hợp với các hình thái học vách nhĩ khi chưa bung dù. 
* Hai cánh dù rộng phủ qua nhiều lỗ thông lân cận.
* Công nghệ phủ titanium trên sợi Nitinol giúp chống bị xói mòn tại môi trường cấy ghép trong cơ thể. </t>
  </si>
  <si>
    <t>Dụng cụ bắt dị vật kích thước lớn.
- Ba vòng tròn của En Snare xoắn lại với nhau và tự làm vừa kích cỡ để gộp các mạch trội nhất lại với nhau.
- Dây Nitinol siêu đàn hồi có đặc tính là mềm dẻo, có độ chịu xoắn tốt, và độ xoắn được kiểm soát 1:1.
- Các vòng Nitinol xoắn lại với nhau tạo nên toàn vẹn về cấu trúc.
- Thước làm việc: 6-10mm, 9-15mm, 12-20mm, 
18-30mm, 27-45mm
- Chiều dài: 100cm</t>
  </si>
  <si>
    <t>- Thể tích thân ống 20cc
- Áp lực 30ATM
- Mặt đồng hồ phát quang
- Cơ chế khóa chủ động</t>
  </si>
  <si>
    <t>Dụng cụ bơm bóng Inflation device</t>
  </si>
  <si>
    <t>* Có Van vặn cầm máu plastic áp suất cao.
* Công nghệ đan bện lõi chống biến dạng đầu ống thông khi thu dù. các cỡ (7F, 8F, 9F, 10F, 11F, 12F)</t>
  </si>
  <si>
    <t>Dụng cụ cắt coil 0.020 bằng cơ học. Thao tác cắt dễ dàng.</t>
  </si>
  <si>
    <t>Dụng cụ cắt nối trĩ bằng phương pháp Longo</t>
  </si>
  <si>
    <t>Dụng cụ khâu nối vòng 33mm, đường kính lòng cắt 24.4mm, 28 kim Titanium Alloy, tự động điều chỉnh chiều cao kim đóng từ 0.75mm-1.5mm, dùng trong phẫu thuật trực tràng hậu môn</t>
  </si>
  <si>
    <t>CE, FSC, ISO</t>
  </si>
  <si>
    <t>Dụng cụ chứa phôi</t>
  </si>
  <si>
    <t>Dụng cụ chứa phôi : sử dụng phương pháp đông phôi Cryotop. Gồm thanh nhựa gắn miếng film chứa nắp đậy. Thanh nhựa kích thước: tay cầm 30mm, cáng 55. Miếng film kích thước 20x0.7mm. Nắp đậy dài 100mm</t>
  </si>
  <si>
    <t xml:space="preserve">Dụng cụ chữa tủy Protaper </t>
  </si>
  <si>
    <t>Vĩ</t>
  </si>
  <si>
    <t>Chiều dài 21mm; 25mm , các số SX,S1,S2, F1,F2,F3.</t>
  </si>
  <si>
    <t>Dụng cụ hút huyết khối</t>
  </si>
  <si>
    <t>* Chất liệu: Polyamide và polyethylene
* Đoạn 30cm đầu xa phủ hydrophilic, hỗ trợ catheter dễ di chuyển trong lòng mạch.
* Chiều dài lòng guidewire ngắn (10cm) giúp đầu xa linh động.
* Kháng lực xoắn vặn lớn.
* Lòng catheter rộng, tròn =&gt; năng suất hút cao.</t>
  </si>
  <si>
    <t>Dụng cụ khâu cắt nối thẳng nội soi đa năng 60mm, cán dài 34cm, gập góc 45 độ, đe bằng thép đúc không gỉ, dao hình chữ C làm bằng thép đúc 400 không rỉ</t>
  </si>
  <si>
    <t>Dài 80-3.8mm công nghệ DST, mổ hơ? kèm băng đạn, dài 80mm,chiều cao ghim 3.8mm , dùng trong mổ hơ?,Ghim dập chữ B</t>
  </si>
  <si>
    <t>Giá đỡ mạch vành tự tiêu bằng hợp kim Magnesium có khả năng tương thích sinh học và khả năng chống đỡ cao
- Giá đỡ mạch vành bằng hợp kim Magnesium tự tiêu sinh học trong vòng 12 tháng, được phủ bên ngoài lớp phủ chủ động BIOlute, là lớp phủ bằng polymer PLLA tự tiêu sinh học tẩm thuốc Sirolimus.
- Liều lượng thuốc 1.4 μg/mm2
- Hai chỉ điểm kép bằng tantalum ở hai đầu giá đỡ
- Độ dầy / Độ rộng thanh giá đỡ: 150 μm /150 μm
- Đường kính nở tối đa: Đường kính chuẩn +0.6 mm
- Đường kính giá đỡ 3.0, 3.5mm. Chiều dài giá đỡ 15, 20, 25 mm
- Loại ống thông chuyển giao nhanh, 6F (tối thiểu. I.D. 0.070"). Thiết diện qua sang thương 1.5 mm. Đường kính dây dẫn tương ứng 0.014". Chiều dài thân hữu dụng 140 cm
- Vật liệu bóng Semi-crystalline polymer. 
- Bơm bóng bung giá đỡ chỉ 1 bước đơn giản (single step)
- Hệ thống có lớp phủ kị nước trên bề mặt ở đoạn thân đầu gần và lớp phủ ái nước trên bề mặt ở đoạn thân đầu xa. Có hai chỉ điểm phần thân được đặt trên đoạn hypotube để cho biết khi nào đầu típ của hệ thống mang giá đỡ đi ra khỏi ống thông can thiệp, tại vị trí 92cm (đối với kĩ thuật đi đường cánh tay) và vị trí 102 cm (đối với kĩ thuật đi đường đùi) tính từ điểm cuối đầu xa của hệ thống mang giá đỡ.
- Đường kính thân đoạn gần /đoạn xa: 2.0F/ 2.9F
- Áp lực chuẩn (NP) 10 atm. Áp lực tối đa cho phép (RBP) 16 atm</t>
  </si>
  <si>
    <t>Lọc vi khuẩn</t>
  </si>
  <si>
    <t>Miếng dán điện cực tim</t>
  </si>
  <si>
    <t>- Làm từ vật liệu PE-foam, độ bám dính cao, không để lại chất kết dính
- Tương thích hầu hết với các loại cáp kết nối
- Bắt tín hiệu nhanh, cho tín hiệu ổn định, chính xác
- Sử dụng được cho da nhạy c</t>
  </si>
  <si>
    <t>Mở khí quản 2 nòng, dùng nhiều lần, có bóng hoặc không bóng, có hoặc không có lỗ thông khí, các cỡ 6.0, 7.0, 7.5, 8.0, 8.5, 9.0, 10.0, hiệu Blue Line, bóng thể tích lớn áp lực thấp an toàn hiệu Soft S</t>
  </si>
  <si>
    <t>Nắp đậy</t>
  </si>
  <si>
    <t>Nắp đậy transfer set trong thẩm phân phúc mạc</t>
  </si>
  <si>
    <t>Nẹp cột sống cổ có khóa ở đuôi vít 1 tầng</t>
  </si>
  <si>
    <t>Chiều dài 20-26mm, có 4 lỗ, bên trong lỗ có vòng khóa răng cưa, độ dày nẹp 2.4mm, dộ ưỡn là 10độ, mặt bên dưới có 2 đinh nhọn, Vật liệu: titanium</t>
  </si>
  <si>
    <t>Nẹp cột sống cổ có khóa ở đuôi vít 2 tầng</t>
  </si>
  <si>
    <t>Chiều dài 28-46mm, có 6 lỗ, bên trong lỗ có vòng khóa răng cưa, độ dày nẹp 2.4mm, dộ ưỡn là 10độ, mặt bên dưới có 2 đinh nhọn, Vật liệu: titanium</t>
  </si>
  <si>
    <t>Nẹp cột sống cổ có khóa ở đuôi vít 3 tầng</t>
  </si>
  <si>
    <t>Chiều dài 48-65mm, có 8 lỗ, bên trong lỗ có vòng khóa răng cưa, độ dày nẹp 2.4mm, dộ ưỡn là 10độ, mặt bên dưới có 2 đinh nhọn, Vật liệu: titanium</t>
  </si>
  <si>
    <t>Nút đậy kim luồn</t>
  </si>
  <si>
    <t>Có cổng chích thuốc latex-free; Thể tích tồn dư 0,16ml, TCCL Châu Âu</t>
  </si>
  <si>
    <t>Nguồn phóng xạ Iridium-192</t>
  </si>
  <si>
    <t>Nguồn</t>
  </si>
  <si>
    <t xml:space="preserve">Dùng cho máy xạ trị áp sát </t>
  </si>
  <si>
    <t>Nhộng các loại</t>
  </si>
  <si>
    <t>Con</t>
  </si>
  <si>
    <t>Các loại</t>
  </si>
  <si>
    <t>Ống hút có bầu nối dùng để nội soi phế quản</t>
  </si>
  <si>
    <t>Ống thông can thiệp mạch não</t>
  </si>
  <si>
    <t xml:space="preserve">Có ba dạng đầu khác nhau và hai chiều dài, ống thông Guider XF có thể đáp ứng tất cả các loại cấu tạo khác nhau.Thân ống thông làm bằng Duraform có lớp vỏ ngoài có nhiều mức độ mềm khác nhau. Điều này mang đến khả năng hỗ trợ cao ở vùng đầu gần và tăng tính linh hoạt ở chỗ đầu xa nơi thân và vùng cong thứ cấp. Ống thông Guider XF có khả năng giữ hình dạng, chống thấm nước và biến dạng tuyệt vời gây ra bởi thân nhiệt của bệnh nhân.                           
 - Đường kính ngoài: 5F đến 8F
- Đường kính trong đầu xa: 4.1F đến 6.6F 
- Công dụng: Dòng ống  thông Guider được thiết kế để hỗ trợ cho nhiều loại can thiệp mạch não đa dạng. </t>
  </si>
  <si>
    <t>Chất liệu Nylon bền, mặt dụng cụ nhẵn, trơn, bền ở nhiệt độ cơ thể, thành ống mỏng, đầu tip nhớ hình tốt
- Có đường viền bện (thép không gỉ) giúp thân ống thông giữ được hình dàng tốt, dễ lái, khả năng nhớ hình đầu típ tốt.
- Làm bằng chất liệu có cản quang
- Có các loại JL, JR, AL, AR
- Loại có lỗ bên hoặc không có lỗ bên
- Đủ các kích cỡ 4F, 5F dài 100cm/125cm
- Đường kính trong 0.042"/1.07mm loại 4F, 0.046"/1.17mm loại 5F, 0.054"/1.37mm loại 6F
- Dùng được với guide wire 0.035”/0.038”
- Chịu áp lực dòng chảy cao</t>
  </si>
  <si>
    <t>Reaction Rotor</t>
  </si>
  <si>
    <t>Sample Wells A25</t>
  </si>
  <si>
    <t>Sáp Bone Wax</t>
  </si>
  <si>
    <t>Sond Blakemore</t>
  </si>
  <si>
    <t>Chiều dài 120cm, 3 nhánh, vật liệu cao su</t>
  </si>
  <si>
    <t>Sonde niệu quản các số</t>
  </si>
  <si>
    <t>dài 74cm. 2 mắc, 6FR, 7FR, có stylet kim loại, đầu Luer - lock</t>
  </si>
  <si>
    <t>Phủ thuốc Sirolimus. Chất liệu CoCr L605, cấu trúc đối xứng hình sin, làm trên nền stent công nghệ corofic. Lớp phủ Polymer tự tiêu 1,5µm. Strut thickness mỏng 65µm. Cell design: Closed cell
Stent Expansion: Unidirectional. Nền stent công nghệ corofic có các thanh giằng mỏng. U connector: 50±10µm
Proximal/ Distal Cell: 85±10µm. Straight connector at proximal/ distal cell: 85±10µm. Mid cell: 75±10µm
Hệ thống catheter bóng PTCA. Liều lượng thuốc: 1.33µg/mm2. Bóng Polyamide, dài hơn stent 0.5mm. NP : 9 atm - RBP : 16 atm (Ø3.5). Tiệt trùng ETO
Đường kính từ 2.25-2.50-2.75 6 mắt, 3 đoạn nối. 3.00- 3.50-4.00-4.50 8 mắt, 4 đoạn nối</t>
  </si>
  <si>
    <t>Mô tả: Giá đỡ mạch vành có phủ thuốc Biolimus A9 không phủ lớp polymer. Kích cỡ: đường kính từ 2.25mm đến 4.0mm , chiều dài từ 11mm đến 36mm. Chất liệu: thép không gỉ. Tiêu chuẩn kỹ thuật: Độ dày thanh giá đỡ 0.0047". Độ co rút: 0.39%. Độ đàn hồi: 2.46%. Đoạn nối cong dạng cải tiến giúp stent. Đường kính mắt cáo: 1.68mm.</t>
  </si>
  <si>
    <t>Stent nong động mạch cảnh</t>
  </si>
  <si>
    <t>Giá đỡ nong động mạch cảnh tự bung bằng sheath với cấu trúc closed cell. Có thể đóng lại nếu chưa bung hết stent khỏi sheath. Đường kính stent khi bung hoàn toàn từ 6-9.0 mm. Chiều dài stent và đường kính stent tỉ lệ nghịch với nhau( stent sẽ càng dài khi đường kính càng nhỏ)</t>
  </si>
  <si>
    <t>Thước đo áp lực NCPAP</t>
  </si>
  <si>
    <t>nhựa</t>
  </si>
  <si>
    <t>Vật liệu cầm máu xương</t>
  </si>
  <si>
    <t>Sáp xương 2,5g</t>
  </si>
  <si>
    <t>Vật liệu Cầm máu xương ức</t>
  </si>
  <si>
    <t>1,5ml clear W/label 100 EA</t>
  </si>
  <si>
    <t>Vật liệu cầm máu gelatin tự tan 8x5x1cm. Tiệt trùng</t>
  </si>
  <si>
    <t>Bạc đạn tay khoan tốc độ nhanh</t>
  </si>
  <si>
    <t>Tương thích với tay khoan dạng tay bấm</t>
  </si>
  <si>
    <t>180mm, thân banh kích thước 180mm, 2 lưỡi bên có kích thước 63 x 35mm, và 1 lưỡi trung tâm có kích thước 45 x 80mm</t>
  </si>
  <si>
    <t>bộ 2 cái có số 1-2 (15cm)</t>
  </si>
  <si>
    <t xml:space="preserve">Banh miệng phẫu thuật </t>
  </si>
  <si>
    <t>Banh miệng, thép không rỉ, chiều dài 140mm</t>
  </si>
  <si>
    <t>Bao dương vật dẫn lưu</t>
  </si>
  <si>
    <t>Mô tả: Dụng cụ chăm sóc tiểu không tự chủ ở nam giới.
Kích cỡ: 29mm; 32 mm.
Chất liệu: Sillicone trong suốt.</t>
  </si>
  <si>
    <t>Băng keo có chỉ thị màu</t>
  </si>
  <si>
    <t>Băng keo nhiệt</t>
  </si>
  <si>
    <t>Bếp đun bình cầu</t>
  </si>
  <si>
    <t>Dùng cho bình cầu 1 lít</t>
  </si>
  <si>
    <t>Bếp hồng ngoại</t>
  </si>
  <si>
    <t>Công suất 2000W</t>
  </si>
  <si>
    <t>Bình cầu chịu nhiệt đáy bằng các cở</t>
  </si>
  <si>
    <t>Bình chứa gắn với bơm hút huyết khối</t>
  </si>
  <si>
    <t>Bình hút dịch</t>
  </si>
  <si>
    <t>Cái</t>
  </si>
  <si>
    <t>Bóng phủ thuốc Sequent please neo chất liệu comax, phủ thuốc Paclitaxel, lượng thuốc phủ trên bề mặt bóng: 3mcg/mm2, profile qua tổn thương: 0.017 inches; áp lực bung bóng bình thường là 6 bar</t>
  </si>
  <si>
    <t>Bộ bảo dưỡng PM Kit 1 dùng cho máy Sterrad 100S</t>
  </si>
  <si>
    <t xml:space="preserve">bộ </t>
  </si>
  <si>
    <t>Bộ bảo dưỡng định kỳ mỗi 6 tháng cho máy Sterrad 100S</t>
  </si>
  <si>
    <t>Bộ bảo dưỡng PM Kit 2 dùng cho máy Sterrad 100S</t>
  </si>
  <si>
    <t>Bộ bảo dưỡng định kỳ mỗi 12 tháng cho máy Sterrad 100S</t>
  </si>
  <si>
    <t>Bộ chuyển tiếp của máy thẩm phân phúc mạc Transfer set</t>
  </si>
  <si>
    <t>Kết nối giữa Catherte và túi dịch lọc, dùng trong thẩm phân phúc mạc</t>
  </si>
  <si>
    <t>Bộ dây phaco lạnh</t>
  </si>
  <si>
    <t>Bộ dây tưới hút phaco lạnh (Sovereign Compact Reusable)</t>
  </si>
  <si>
    <t>Bộ dụng cụ nhuộm</t>
  </si>
  <si>
    <t>Bộ đặt nội khí quản 3 lưỡi</t>
  </si>
  <si>
    <t>Dùng cho trẻ sơ sinh, trẻ nhỏ</t>
  </si>
  <si>
    <t>Bộ đặt nội khí quản 4 lưỡi</t>
  </si>
  <si>
    <t>Bộ đèn đặt nội khí quản người lớn</t>
  </si>
  <si>
    <t>Bộ gồm: 1.Tay cầm lớn ánh sáng LED đèn trong tay cầm, dùng pin trung; 2.Lưỡi cong Mac 2; 3.Lưỡi cong Mac 3; 4.Lưỡi cong Mac 4; 5. Chất liệu thép không gỉ (Inox). Hộp đựng. Dùng nhiều lần</t>
  </si>
  <si>
    <t>Bộ đèn đặt nội khí quản sơ sinh, trẻ em lưỡi cong/thẳng</t>
  </si>
  <si>
    <t>Bộ gồm: Tay cầm lớn ánh sáng LED đèn trong tay cầm, dùng pin trung; Lưỡi cong/thẳng các cở 0,1,2,3,4. Chất liệu thép không gỉ (Inox). Hộp đựng. Dùng nhiều lần</t>
  </si>
  <si>
    <t>Bộ đốt nhiệt điều trị khối u: Bao gồm: kim đốt sóng cao tần và dây dẫn tính hiệu. Đầu dò điện cực RFA 2020, RFA 2030</t>
  </si>
  <si>
    <t>Bộ hút điều kinh 2 val</t>
  </si>
  <si>
    <t>Bộ kim luồn an toàn kín 3 trong 1, tích hợp kim luồn safety chất liệu Vialon với công nghệ flashback, dây nối và 2 cổng bơm truyền kín BD-Q syte, thời gian lưu kim 144 giờ, 18-24G.</t>
  </si>
  <si>
    <t>Bộ Kit gạn tách Bạch cầu</t>
  </si>
  <si>
    <t>Bộ Kit trao đổi huyết tương</t>
  </si>
  <si>
    <t>1. Thành phần xương đùi chuyên dùng cho nữ giới Gender solution Female) 
- Vật liệu: hợp kim Zimaloy Co-Cr-Mo Alloy
- Các cỡ lồi cầu đùi phải: C, D, E, F
- Các cỡ lồi cầu đùi trái :  C, D, E, F.
2. Mâm chày (Tibial Tray) : 
Vật liệu: Tivanium Ti-6Al-4V Alloy/ PMMA/ UHMWPE
- Có 6 kích cỡ (size) : 1 hoặc 2,3, 4, 5,6.
3. Đĩa đệm mâm chày (Articular Surfaces)
Vật liệu: UHMWPE
- Độ dày  : 10 mm, 12 mm, 14 mm, 17 mm, 20 mm.
4. Xương bánh chè :  với khả năng tăng gấp duỗi tối đa 155 độ, phù hợp với hình học của các thành phần xương đùi LPS-Flex với bề mặt khớp nối của nó cho phép giảm tối thiểu diện tích tiếp xúc trong uốn cong</t>
  </si>
  <si>
    <t xml:space="preserve">Bộ khớp háng bán phần không xi măng chuôi dài system TTHR. 
</t>
  </si>
  <si>
    <t xml:space="preserve">Bộ </t>
  </si>
  <si>
    <t>1. Cuống khớp loại dài phủ  hoàn toàn HA ( hydroxyl apatide) kích thích tạo xương sớm.Có 3 chốt đầu dưới bắt vít chống lún chống xoay. Vai chuôi có hai lỗ bắt chỉ thép ghép xương vững chắc . Chất liệu titanium TA6V ELI ISO 5832-3 cổ 5°42'30'' côn 12/14 .
 Chân trái: các cỡ từ 10,12,14,16. đường kính 10; 12 mm cho chân trái chiều dài từ 190;240;290;340  mm 
Chân phải : Các cỡ 10;12;14;16 đường kính 10;12 mm chiều dài từ 190;240;290;340  mm
2. Vỏ đầu chỏm+ Lót đầu chỏm :  Vỏ đầu chất liệu thép không gỉ theo tiêu chuẩn iso 5832-1D đường kính từ  38 đến 62 mm
+  Đường kính ngoài: 25 cỡ từ 38-62 mm với mỗi bước tăng 1mm
+  Lót đầu chỏm Vật liệu : Polyetylene cao phân tử (UHMWPE). theo tiêu chuẩn iso 5834-1/2 + 1.4441
3. Chỏm khớp:  có hai loại: Đường kính 22 mm :  dùng với vỏ đầu chỏm đường kính 38;39;40 mm, Đường kính chỏm 28 mm:  dùng với vỏ đầu chỏm đường kính từ 41 đến 62 mm mỗi bước tăng 1 mm</t>
  </si>
  <si>
    <t>Bộ khớp háng bán phần không xi măng chuôi phủ HXđ, LCU-VarioCup System</t>
  </si>
  <si>
    <t>1. Vỏ đầu chỏm (Shell) : 
- Đầu chỏm có thể lựa chọn linh hoạt các cỡ 22mm và 28 mm để lắp vào chuôi khớp để đáp ứng nhu cầu và sở thích của phẫu thuật viên 
- Cỡ đầu chỏm = 28mm , Cỡi vỏ chỏm = 44mm, 50mm ,60 mm ( Đa hiệu số trung tâm, cung cấp tỷ lệ quay đồng đều )
- Kích cỡ : 
+ Kích cỡ 38 hoặc 39,40,41,42,43,44,45,46,47,48,49,50,51,52,53,54,55,57,58  mm với mỗi bước tăng 1 mm 
 + Kích cỡ 60,62,64,66,68,70,72 mm với mỗi bước tăng 2 mm.
2.  Lớp đệm (Liner) : yêu cầu phải có khả năng tách rời với vỏ đầu chỏm (Shell) thành 1 phần riêng biệt 
- Đường kính trong là 22mm thì đường kính ngoài là từ 38-60 mm
- Đường kính trong là 26mm thì đường kính ngoài là từ 40-72 mm
- Đường kính trong là 28mm thì đường kính ngoài là từ 44-72 mm
- Đường kính trong là 32mm thì đường kính ngoài là từ 47-72 mm
1 Bộ bao gồm 4 phần riêng lẻ : Cuống xương đùi, chỏm xương đùi, vỏ đầu chỏm, lớp đệm.
3/ Chuôi M/L Taper : 
+ Cổ Côn loại 12/14 
+ Gốc cổ chuôi 131 độ thích hợp hơn với người Châu Á. 
+ Cấu tạo từ Hợp chất Tivanium ( Ti-6Al-4V ) Phủ hạt plasma, lớp phủ dày 0.5mm.
+ Kiểu Cấu tạo : Giảm thiểu vùng vai của chuôi. Thuôn nhỏ, có rãnh tới phần đầu xa. Extended offset bù đắp chiều dài cổ. Thiết kế chơn bóng đầu xa. 
4/.  Đầu xương đùi Versys: chất liệu  Cobalt-Chrome (Zimaloy) Alloy. Đường kính đầu :  28 mm (-3.5, 0, +3.5, +7, +10.5 mm )</t>
  </si>
  <si>
    <t>Bộ khớp háng toàn phần cổ rời không xi măng chuôi TL</t>
  </si>
  <si>
    <t>Bộ kít sử dụng kèm máy gạn tách tiểu cầu tự động, máy có các đặc điểm sau:
- Hệ thống SmartRoute – Đơn giản hóa việc cài đặt kit
- Vị trí buồng ly tâm được thiết kế tối ưu hóa phù hợp và thuận lợi cho nhiều người với chiều cao khác nhau
- Giao diện trực quan giúp người dùng sử dụng dễ dàng với màn hình cảm ứng lớn, thân thiện, quá trình cài đặt qua từng bước 1, thông tin hiển thị rõ ràng, súc tích
- Công nghệ gạn tách TriVision với hệ thống giám sát quang học thông minh giúp tối ưu việc phân tách: Tự động loại bạch cầu một cách tối ưu mà không cần thêm bước lọc bạch cầ, bạch cầu còn lại ≤ 1.0x106 /đơn vị, hồng cầu ≤ 4x104/ml
- Bù dịch cho người hiến bằng nước muối sinh lý, hạn chế hội chứng LOC (Loss of Consciousness – Mất ý thức mà có thể gây nguy cơ tổn thương cho người hiến khi rời khỏi ghế)
- Hệ thống IFC (Intelligent Flow Control) giúp tự động thiết lập tốc độ tối ưu, theo dõi áp lực thời gian thực và số hóa việc kiểm soát tốc độ dòng chảy giúp bảo vệ ven và tạo sự thoải mái cho người hiến.
- Kỹ thuật garo ven tự động theo chu kỳ máy giúp an toàn và thoải mái hơn cho người hiến
- Bản ghi điện tử giúp dễ dàng thực thi các tài liệu theo chuẩn GMP
- Tỉ lệ ACD có thể tùy chỉnh từ 7:1 đến 12:1 
- Lượng máu lấy ra tối đa trong mỗi chu kỳ có thể tùy chỉnh từ 150ml đến 300ml
- Tốc độ bơm máu vào tối đa có thể chỉnh từ 40 đến 150 ml/phút 
- Tốc độ trả máu về tối đa là 30 đến 150ml/phút
- Tỉ lệ Citrate trả về người hiến có thể tùy chỉnh từ 0.5 mg/kg/phút đến 1.5 mg/kg/phút  
- Áp lực Cuff khi trong khi lấy ven và chu kỳ lấy vào có thể chỉnh từ 30-120mmHg
Bộ kít được sử dụng với ứng dụng thu nhận tiểu cầu đơn đi kèm theo máy AmiCORE với đặc điểm:
- 01 kim kích cỡ 17G
- 01 túi chứa tiểu cầu bằng nhựa có dung tích 1000ml
- 01 túi chứa bằng nhựa có dung tích 1000ml
- 02 túi chứa bằng nhựa có dung tích 600ml
- 02 bộ lọc kháng khuẩn với kích thước lỗ lọc 0.2 micron
Khối tiểu cầu sau khi đưa vào túi chứa được bảo quản 5 ngày ở nhiệt độ 20 đến 24 độ C
Túi chứa có thể lưu trữ tối đa 4.7x1011 LRAPs theo khối lượng bảo quản thích hợp.
Bộ kít được tiệt trùng bằng chiếu xạ. Đường dẫn chất lỏng vô trùng</t>
  </si>
  <si>
    <t xml:space="preserve">Kit tiểu cầu đơn </t>
  </si>
  <si>
    <t>Bộ kít sử dụng kèm máy gạn tách tiểu cầu tự động, máy có các đặc điểm sau:
- Hệ thống SmartRoute – Đơn giản hóa việc cài đặt kit
- Vị trí buồng ly tâm được thiết kế tối ưu hóa phù hợp và thuận lợi cho nhiều người với chiều cao khác nhau
- Giao diện trực quan giúp người dùng sử dụng dễ dàng với màn hình cảm ứng lớn, thân thiện, quá trình cài đặt qua từng bước 1, thông tin hiển thị rõ ràng, súc tích
- Công nghệ gạn tách TriVision với hệ thống giám sát quang học thông minh giúp tối ưu việc phân tách: Tự động loại bạch cầu một cách tối ưu mà không cần thêm bước lọc bạch cầ, bạch cầu còn lại ≤ 1.0x106 /đơn vị, hồng cầu ≤ 4x104/ml
- Bù dịch cho người hiến bằng nước muối sinh lý, hạn chế hội chứng LOC (Loss of Consciousness – Mất ý thức mà có thể gây nguy cơ tổn thương cho người hiến khi rời khỏi ghế)
- Hệ thống IFC (Intelligent Flow Control) giúp tự động thiết lập tốc độ tối ưu, theo dõi áp lực thời gian thực và số hóa việc kiểm soát tốc độ dòng chảy giúp bảo vệ ven và tạo sự thoải mái cho người hiến.
- Kỹ thuật garo ven tự động theo chu kỳ máy giúp an toàn và thoải mái hơn cho người hiến
- Bản ghi điện tử giúp dễ dàng thực thi các tài liệu theo chuẩn GMP
- Tỉ lệ ACD có thể tùy chỉnh từ 7:1 đến 12:1 
- Lượng máu lấy ra tối đa trong mỗi chu kỳ có thể tùy chỉnh từ 150ml đến 300ml
- Tốc độ bơm máu vào tối đa có thể chỉnh từ 40 đến 150 ml/phút 
- Tốc độ trả máu về tối đa là 30 đến 150ml/phút
- Tỉ lệ Citrate trả về người hiến có thể tùy chỉnh từ 0.5 mg/kg/phút đến 1.5 mg/kg/phút  
- Áp lực Cuff khi trong khi lấy ven và chu kỳ lấy vào có thể chỉnh từ 30-120mmHg
Bộ kít được sử dụng với ứng dụng thu nhận tiểu cầu đôi đi kèm theo máy AmiCORE với đặc điểm:
- 01 kim kích cỡ 17G
- 02 túi chứa tiểu cầu bằng nhựa có dung tích 1000ml
- 01 túi chứa bằng nhựa có dung tích 1000ml
- 02 túi chứa bằng nhựa có dung tích 600ml
- 02 bộ lọc kháng khuẩn với kích thước lỗ lọc 0.2 micron
Khối tiểu cầu sau khi đưa vào túi chứa được bảo quản 5 ngày ở nhiệt độ 20 đến 24 độ C
Mỗi túi chứa có thể lưu trữ tối đa 4.7x1011 LRAPs theo khối lượng bảo quản thích hợp.
Bộ kít được tiệt trùng bằng chiếu xạ. Đường dẫn chất lỏng vô trùng</t>
  </si>
  <si>
    <t>Tăm bông dài vô trùng</t>
  </si>
  <si>
    <t>Tấm</t>
  </si>
  <si>
    <t>Chất liệu: Được làm bằng nhựa y tế PP mới 100%,Hóa chất: Được bơm hóa chất chống đông EDTA K2, Kích thước ống 12x75mm, có vạch định mức lấy mẫu, chịu được lực quay ly tâm 5000 vòng/phút</t>
  </si>
  <si>
    <t>1. Có GPLH của BYT cấp . 
2. Sử dụng chất chống đông EDTA 
3. Chịu được lực gia tốc 3000 vòng/phút khi ly tâm
(Yêu cầu Giấy chứng nhận kiểm định hạt nhựa và độ bền ống khi ly tâm từ trung tâm kiểm định theo ISO)
4. Chất chống đông phun sương trên bề mặt thành ống.
5. Thể tích máu 1 ml</t>
  </si>
  <si>
    <t>GDP, ISO</t>
  </si>
  <si>
    <t>Tube 1,5ml</t>
  </si>
  <si>
    <t>Túi chờm lạnh</t>
  </si>
  <si>
    <t>Túi chờm nóng</t>
  </si>
  <si>
    <t>Làm theo tiêu chuẩn nhựa y tế, màu trắng trong suốt, , làm bằng nhựa PVC, có vạch chia dung tích, có van xả, không bị rỉ nước</t>
  </si>
  <si>
    <t>Cuồn</t>
  </si>
  <si>
    <t>Túi hơi huyết áp nhi</t>
  </si>
  <si>
    <t>Bằng cao su mềm,đàn hồi ,có 2 ống hơi</t>
  </si>
  <si>
    <t>Túi</t>
  </si>
  <si>
    <t>Túi nylon bọc kính vi phẫu</t>
  </si>
  <si>
    <t>Tuýp</t>
  </si>
  <si>
    <t>Vòng tránh thai chữa T có chứa chất đồng Tcu 380A</t>
  </si>
  <si>
    <t>Vớ đùi áp lực 1, áp lực 2 các cỡ</t>
  </si>
  <si>
    <t>Vớ gối áp lực 1, áp lực 2 các cỡ</t>
  </si>
  <si>
    <t>Xe đẩy bàn Mayo</t>
  </si>
  <si>
    <t>Xe đẩy bệnh nhân nằm</t>
  </si>
  <si>
    <t>chiếc</t>
  </si>
  <si>
    <t>Xe lăn (xe đẩy bệnh nhân ngồi)</t>
  </si>
  <si>
    <t>Dùng tạo khuôn đổ chì che chắn cá nhân cho bệnh nhân xạ trị, 30x30x7.5</t>
  </si>
  <si>
    <t>Giấy lọc định lượng</t>
  </si>
  <si>
    <t>Giấy lọc định tính</t>
  </si>
  <si>
    <t>Băng</t>
  </si>
  <si>
    <t>Bóng bóp thở loại thường</t>
  </si>
  <si>
    <t>người lớn , trẻ em</t>
  </si>
  <si>
    <t>CE/FDA</t>
  </si>
  <si>
    <t xml:space="preserve">Bóng nong mạch vành áp lực cao </t>
  </si>
  <si>
    <t xml:space="preserve">Bóng nong mạch vành áp lực thường </t>
  </si>
  <si>
    <t>Bóng nong mạch vành high performance</t>
  </si>
  <si>
    <t>Đầu tip dài 4mm và khẩu kính thấp dễ dàng cho việc băng qua những tổn thương.  NP 10bar, RBP 20 bar. Độ giãn nở thấp. Khẩu kính băng qua tổn thương 0.0245". Đường kính thân Hypotube 1.9 F. Tương thích Min. Guiding 5F. Đường kính bóng 1.5, 2.0, 2.5, 3.0, 3.5, 4.0, 4.5mm; dài 10,12,15,17,20,22 mm</t>
  </si>
  <si>
    <t>Công nghệ lớp phủ bằng sóng siêu âm Glide Hydrophilic bên ngoài và Fast bên trong. Marker làm bằng chất liệu Platinum tăng cường khả năng hiển thị tốt. Size từ 1.0mm-4.0mm, Chiều dài từ 5m</t>
  </si>
  <si>
    <t>Bộ đo áp lực động mạch xâm lấn</t>
  </si>
  <si>
    <t>Bộ cảm biến và bộ dây. Bộ cảm biến :Độ nhậy 5,0    V/V mm Hg     1%, Độ lệch đầu ra     1 mmHg, trên tám giờ sau 20 giây  khởi động</t>
  </si>
  <si>
    <t>Bộ gây tê ngoài màng cứng 420</t>
  </si>
  <si>
    <t>Bộ gây tê ngoài màng cứng và gây tê tuỷ sống phối hợp</t>
  </si>
  <si>
    <t>Bộ khăn can thiệp tim mạch</t>
  </si>
  <si>
    <t>Làm bằng vải không dệt Tio SMS cao cấp 3 lớp chống thấm nước, chống thấm cồn, chống tĩnh điện. Xung quanh phẫu trường có lớp vải không dệt thấm đặc biệt giúp thấm máu tốt.
Bộ khăn đầy đủ phụ kiện và rất tiện dụng cần cho chụp mạch vành, can thiệp tim mạch
1 x Khăn trải bàn dụng cụ Tio 200x240cm
1 x Khăn chụp mạch vành Tio 220x370cm
   - Đường kính lỗ 7 cm
1 x Bao chụp đầu đèn Tio MS Ф 60cm
1 x Khăn phủ bàn dụng cụ vô trùng Tio 150x180cm
1 x Tấm phủ chắn chì Tio 150x180cm
1 x Bao kính chắn chì Tio 100x120cm
1 x Bao đựng remote Tio 10x26cm
1 x Khăn đa dụng Tio 50 x 60cm</t>
  </si>
  <si>
    <t>Bộ nối 2 cửa, 3 cửa</t>
  </si>
  <si>
    <t>Bộ nối 2 cửa, 3 cửa dạng Start off Manifold</t>
  </si>
  <si>
    <t>Capsicum headache</t>
  </si>
  <si>
    <t>Tinh dầu: lô hội; hung quế; oải hương; ngải đắng;
Muối biển chết; Axit ascorbic ( vitamin C ).</t>
  </si>
  <si>
    <t xml:space="preserve">Capsicum oleoresin </t>
  </si>
  <si>
    <t>Tinh dầu: lô hội; bạch đàn; hương thảo; ngải đắng;
Muối biển chết; Axit ascorbic ( vitamin C ).
Tinh dầu: lô hội; bạch đàn; hương thảo; ngải đắng;Muối biển chết; Axit ascorbic ( vitamin C ).</t>
  </si>
  <si>
    <t>Catheter chẩn đoán ngoại biên loại Yashiro các cỡ</t>
  </si>
  <si>
    <t>Cấu tạo: Cấu trúc 3 lớp : lớp đan kép ở giữa, lớp trong và ngoài là polyurethan - rich nylon, lòng rộng hơn các loại catheter thông thường cùng cỡ, đầu catheter rất linh hoạt, Đặc điểm: Catheter hình dạng đặc biệt Yashiro, có độ mềm mại cân bằng với độ cứngđể đảy dễ dàng tới đích, không gập gẫy khi xoay lắc, Catheter có độ mềm mại cân bằng với độ cứngđể đảy dễ dàng tới đích, không gập gẫy khi xoay lắc, Kích thước: cỡ 5F và 4F, dài 65, 80, 85,100cm</t>
  </si>
  <si>
    <t>Catheter Mount</t>
  </si>
  <si>
    <t>Catheter tĩnh mạch trung tâm 1 nòng 5F</t>
  </si>
  <si>
    <t xml:space="preserve">Catheter Polyurethan an toàn, 1 nòng, 5F dài 20cm, đầu catheter thuôn và linh động . Đóng gói đầy đủ phụ kiện kim dẫn, catheter, bơm tiêm với lỗ luồn dây dẫn (guide wire) </t>
  </si>
  <si>
    <t>-Vòng xoắn bít phình Platinum 
- 6 loại hình dạng: Complex, Cosmos, Compass, Hypersoft, Helical, VFC 
- Khoảng cách mối nối cắt vòng xoắn cực ngắn 0,25mm
- 3 hệ thống coils 10,14 và 18.</t>
  </si>
  <si>
    <t>Cuộn dây nút túi phình mạch não</t>
  </si>
  <si>
    <t>Coils kết hợp lợi ích của hình dạng 360 với hệ thống dây dẫn được cải tiến với lực đẩy nhất định, độ mềm dẻo nhất đinh làm cho hệ thống trơn và ổn định hơn.
Các loại Coils:
- Target 360 Nano
- Target 360 Ultra
- Target 360 Soft
- Target 360 Standard
- Target 360 Helical Nano
- Target 360 Helical Ultra
- Chiều dài khi duỗi thẳng cuộn dây: từ 1 đến 40 cm
- Đường kính cuộn dây: 1 đến 15 mm
- Công dụng: Dùng để điều trị gây tắc túi phình mạch não.</t>
  </si>
  <si>
    <t>Chỉ tan tổng hợp đơn sợi Polydioxanone, Chỉ số 4/0, dài 70-75cm, kim tròn 20-22mm</t>
  </si>
  <si>
    <t>Chỉ không tan đơn sợi Isotactic Polypropylen 4/0, dài 90cm, 2 kim x HR20-22,  kim tròn chất liệu thép 300 phủ silicone.</t>
  </si>
  <si>
    <t>Chỉ không tan đơn sợi  Isotactic Polypropylen 5/0, dài 75cm, 2 kim x DR12,  kim tròn chất liệu thép 300 phủ silicone.</t>
  </si>
  <si>
    <t>Chỉ không tan đơn sợi  Isotactic Polypropylen 5/0, dài 90cm, 2 kim x HR17, kim tròn chất liệu thép 300 phủ silicone, đóng gói RacePack RCP</t>
  </si>
  <si>
    <t>Chỉ không tan đơn sợi  Isotactic Polypropylen 6/0, dài 75cm, 2 kim x DR10,  kim tròn chất liệu thép 300 phủ silicone.</t>
  </si>
  <si>
    <t>Chỉ không tan đơn sợi Isotactic Polypropylen 7/0, dài 75cm, 2 kim x DR10, kim tròn chất liệu thép 300 phủ silicone, đóng gói RacePack RCP</t>
  </si>
  <si>
    <t xml:space="preserve">Chỉ không tan đơn sợi Isotactic Polypropylen 0/0, dài 75cm, 1 kim x HR30, kim tròn chất liệu thép 300 phủ silicone. 
</t>
  </si>
  <si>
    <t>Chỉ không tan đơn sợi Isotactic Polypropylen 2/0, 
dài 75cm,  1 kim x HRT26,  kim tròn chất liệu thép 300 phủ silicone, đóng gói RacePack RCP</t>
  </si>
  <si>
    <t>Chỉ không tan đơn sợi tổng hợp Polypropylene số 2/0 dài 90cm, kim tròn 25.9mm</t>
  </si>
  <si>
    <t>Chỉ không tan tổng hợp đa sợi Polyester số 2/0, tép 08 sợi 04 xanh + 04 trắng, áo bao silicone,  dài 75cm, 2 kim xHR26, kim tròn chất liệu thép 300, khoan bằng laser phủ silicone. Miếng đệm Firm PF6 100% PTFE</t>
  </si>
  <si>
    <t>Chỉ không tan tổng hợp đa sợi Polyester số 2/0, tép 08 sợi 04 xanh + 04 trắng, áo bao silicone,  dài 75cm, 2 kim x HR17, kim tròn chất liệu thép 300, khoan bằng laser phủ silicone.</t>
  </si>
  <si>
    <t>Chỉ không tan tổng hợp đa sợi Polyester số 2/0, tép 08 sợi 04 xanh + 04 trắng, áo bao silicone,  dài 75cm, 2 kim x HR22, kim tròn chất liệu thép 300, khoan bằng laser phủ silicone. Miếng đệm Firm PF6 100% PTFE</t>
  </si>
  <si>
    <t>Chỉ không tan tổng hợp đa sợi Polyester số 2/0 GREEN, áo bao silicone, dài 75cm, 2 kim x HR17, kim tròn chất liệu thép 300, khoan bằng laser phủ silicone.đóng gói 02 lớp DDP</t>
  </si>
  <si>
    <t>Chỉ không tan tổng hợp đa sợi Polyester số 2/0 GREEN, áo bao silicone,  dài 90cm, 2 kim x HR26, kim tròn chất liệu thép 300, khoan bằng laser phủ silicone.đóng gói 02 lớp DDP Miếng đệm Pledget.</t>
  </si>
  <si>
    <t>Chỉ không tan tổng hợp đa sợi Polyester số 3/0, áo bao silicone, dài 90cm, 2 kim x HR22, kim tròn chất liệu thép 300, khoan bằng laser phủ silicone.đóng gói 02 lớp DDP</t>
  </si>
  <si>
    <t>Chỉ không tan tổng hợp đơn sợi Polyamide 6, số 4/0, dài 75cm, kim DS19 phủ silicone, đóng gói 02 lớp DDP</t>
  </si>
  <si>
    <t>Chỉ không tan tổng hợp đơn sợi Polyamide 6,
số 5/0, dài 75cm, kim DS16 phủ silicone, đóng gói 02 lớp DDP</t>
  </si>
  <si>
    <t>Chỉ không tan tổng hợp đơn sợi Polyamide 6, số 6/0, dài 45cm, kim DS12 phủ silicone, đóng gói 02 lớp DDP</t>
  </si>
  <si>
    <t>Chỉ không tan tổng hợp đơn sợi Polyamide 6, số 3/0, kim tam giác phủ silicone 3/8C dài 24mm</t>
  </si>
  <si>
    <t>Chỉ không tiêu thiên nhiên đa sợi 6/0 kim tam giác 3/8 chiều dài chỉ 75cm, chiều dài kim 16</t>
  </si>
  <si>
    <t>Chỉ không tiêu thiên nhiên đa sợi 7/0 kim tam giác 3/8 chiều dài chỉ 75cm, chiều dài kim 16</t>
  </si>
  <si>
    <t>Chỉ tan cực chậm đơn sợi Poly 4 hydroxybutyrate số 1,  dài 90cm, 1 kim x HR40S phủ silicon 1/2C, Đóng gói 02 lớp DDP</t>
  </si>
  <si>
    <t>Chỉ tan đa sợi Polyglycolic acid, áo bao Glyconate (72% Glycolic +  14% Caprolacton + 14% trimethylene),  số 3/0, dài 70cm, kim HR26 phủ silicone, Đóng gói 02 lớp DDP</t>
  </si>
  <si>
    <t>Chỉ tan đa sợi Polyglycolic acid,  áo bao glyconate (72% Glycolic +  14% Caprolacton + 14% trimethylene), số 2/0, dài 70cm, kim HR26 phủ silicone, Đóng gói 02 lớp DDP</t>
  </si>
  <si>
    <t>Chỉ tan đa sợi tổng hợp Polyglicolic acid số 4/0, dài 70cm, kim tròn 21.8mm</t>
  </si>
  <si>
    <t>Chỉ tan nhanh tổng hợp đa sợi Polyglactin 910 số 2/0  dài 70cm, kim tròn HR30 phủ silicon, áo bao polyglactin370 + Calcium stearate, Đóng gói 02 lớp DDP</t>
  </si>
  <si>
    <t>Dây dẫn can thiệp sang thương tắc mãn CTO có lớp phủ SLIP COAT với đầu típ load 3g, 6g, 9g, 12g, 20g đi qua dễ dàng với tường loại tổn thương. (Miracle 3, Miracle 6, Miracle 12, Conquest Pro, Conquest Pro 12, Conquest Pro 8-20, Fielder XT, Fielder XT-A, Fielder XT-R, ULTIMATE bros 3, RG3, , Gaia First , Gaia Second, Gaia Third, SION BLACK)
-Mô tả: dây dẫn can thiệp mạch vành công nghệ Actone.
-Kích cỡ: đường kính 0.014, chiều dài : 180 cm, Chất liệu: thép không rỉ
-Tiêu chuẩn kĩ thuật: Công nghệ đa lõi. Cấu trúc Guide wire và Tip load đặc biệt, khác nhau theo từng loại hỗ trợ rất tốt cho các trường hợp can thiệp CTO khó</t>
  </si>
  <si>
    <t>CE/CFS/ISO</t>
  </si>
  <si>
    <t>Chất liệu: Thun cotton màu xanh
Đặc điểm: Dây có độ co giãn tốt, Băng dính 2 đầu, miếng gài bền chắc, dễ thao tác. Có thể sử dụng lại nhiều lần.</t>
  </si>
  <si>
    <t>Dây hút dịch phẫu thuật</t>
  </si>
  <si>
    <t>dài 50cm, số 6 đến 16</t>
  </si>
  <si>
    <t>từ số 6-16</t>
  </si>
  <si>
    <t>Dây máu (bloodline) theo máy</t>
  </si>
  <si>
    <t>Dây máu chạy thận</t>
  </si>
  <si>
    <t>sợi</t>
  </si>
  <si>
    <t>Bao gồm hai thành phần.Dây động mạch và dâytĩnh mạch – sử dụng trong suốt quá trình lọc máu và gắn lỗ rò và chạy thận</t>
  </si>
  <si>
    <t>Dây máy thở</t>
  </si>
  <si>
    <t>Bộ dây máy thở cao tần, dây gợn sóng, dùng một lần, cho người lớn.</t>
  </si>
  <si>
    <t>ISO, GMP</t>
  </si>
  <si>
    <t>Dây nối áp lực cao</t>
  </si>
  <si>
    <t>Áp suất 1200psi, chiều dài 50 cm.</t>
  </si>
  <si>
    <t>Túi/ cái</t>
  </si>
  <si>
    <t>ISO/TUV</t>
  </si>
  <si>
    <t xml:space="preserve">chất liệu nhựa y tế PVC an toàn, mềm mại, dễ sử dụng, không gây các hiệu ứng phụ khi tiếp xúc với cơ thể bệnh nhân
</t>
  </si>
  <si>
    <t>Chất liệu nhựa y tế PVC mềm mại dễ sử dụng không gây hiệu ứng phụ khi tiếp xúc với cơ thể bệnh nhân, chiều dài dây 2.200 mm</t>
  </si>
  <si>
    <t>Dây thở oxy 1 nhánh</t>
  </si>
  <si>
    <t>Dây thở oxy 2 nhánh trẻ em</t>
  </si>
  <si>
    <t>có bộ phận gắn mắt đọc với máy truyền dịch</t>
  </si>
  <si>
    <t>Dây truyền dịch có thiết kế tương thích với với bộ đếm giọt của máy truyền dịch. Dây mềm dẻo, đàn hồi tốt, sử dụng được cho máy truyền dịch. Bầu đếm giọt 2 ngăn cứng - mềm, giúp mồi dich dễ dàng.</t>
  </si>
  <si>
    <t>Dây truyền dịch có cổng chữ Y</t>
  </si>
  <si>
    <t>1. Không chứa Di (2 ethylhexyl), Không chứa DEPH
2. Buồng drip và dây trong suốt dễ quan sát, có cửa duổi khí
3. Màng lọc dịch 46mcm ở cuối đường dây đảm bảo an toàn nhất. Đầu khóa vặn xoắn Luer Lock
4. Kẹp cuốn chắc chắn, 20 giọt/ ml
5. Cổng tiêm chữ Y. Tiệt trùng ETO.
6.  20 giọt / ml</t>
  </si>
  <si>
    <t>ống cao su điều chỉnh dòngchảy,kim 18gx1,5",ống PVC chiều dài 180cm</t>
  </si>
  <si>
    <t>Dịch nhầy mổ phaco</t>
  </si>
  <si>
    <t>Thành phần Hydroxypropyl Methylcellulose 2%</t>
  </si>
  <si>
    <t>ISO, CE, FSC</t>
  </si>
  <si>
    <t>Chất liệu: nhựa PE
Đặc điểm: Tuyệt đối ngăn không cho dịch, nước thấm xuyên  qua. Kích thước 70 x 150cm</t>
  </si>
  <si>
    <t>Dụng cụ phẫu thuật trĩ Longo sử dụng 1 lần</t>
  </si>
  <si>
    <t>Chiếc</t>
  </si>
  <si>
    <t>Độ dập kim ép mô 0.8mm - 1.5mm, chiều dài ghim Titan 4.2mm, số ghim Titan 32 cái, đường kính ghim 33.5mm, đường kính dao cắt 24.5mm, màu sắc: đen</t>
  </si>
  <si>
    <t>Lít</t>
  </si>
  <si>
    <t>GMP, ISO, TUV</t>
  </si>
  <si>
    <t>Đai trám kim loại</t>
  </si>
  <si>
    <t>loại có khía,không khía</t>
  </si>
  <si>
    <t>Có giấy tờ chứng minh các tính năng sau:
- không chứa Dnase, Rnase
- không chứa nội độc tố</t>
  </si>
  <si>
    <t>có đầu vát cung cấp chính xác lượng dung dịch</t>
  </si>
  <si>
    <t>Đầu hút nước bọt</t>
  </si>
  <si>
    <t>6 vòng thắt kèm tín hiệu có kênh bơm rửa</t>
  </si>
  <si>
    <t>Đầu vặn vít phẫu thuật lớn/nhỏ</t>
  </si>
  <si>
    <t xml:space="preserve">Dùng gắn cán vít trong phẫu thuật kết hợp xương </t>
  </si>
  <si>
    <t>Đè lưỡi gỗ</t>
  </si>
  <si>
    <t>chưa tiệt trùng, hộp/100 cây</t>
  </si>
  <si>
    <t>Đè lưỡi inox</t>
  </si>
  <si>
    <t>Đèn clar</t>
  </si>
  <si>
    <t>Lắp với bóng đèn trắng công suất 1W, nguồn điện được sử dụng là pin sạc dung lượng cao 3.7V, gương cầu lõm, hộp điện, bộ sạc và đai đội đầu. Bộ sạc pin tự động</t>
  </si>
  <si>
    <t>Đèn cồn</t>
  </si>
  <si>
    <t>Đèn đọc phim</t>
  </si>
  <si>
    <t>01 phim</t>
  </si>
  <si>
    <t>03 phim</t>
  </si>
  <si>
    <t>04 phim</t>
  </si>
  <si>
    <t>Đen gù thường</t>
  </si>
  <si>
    <t>Đèn gù</t>
  </si>
  <si>
    <t>Đèn gù thường + bóng</t>
  </si>
  <si>
    <t>Đèn hồng ngoại</t>
  </si>
  <si>
    <t>Đèn soi đáy mắt</t>
  </si>
  <si>
    <t>Chất liệu: nhựa PS chính phẩm trong suốt, chịu được nhiệt.
Kích thước: 90 mm x 15 mm
Tiệt trùng bằng tia Gamma.</t>
  </si>
  <si>
    <t>Đồng hồ oxy</t>
  </si>
  <si>
    <t>Độ bền cao</t>
  </si>
  <si>
    <t>Đũa thủy tinh</t>
  </si>
  <si>
    <t>(100%silicone Coated) Size 12 FR/-10ML 2 nhánh</t>
  </si>
  <si>
    <t>Gạc hút nước gói 100 miếng kích thước 20x30cm 100% cotton</t>
  </si>
  <si>
    <t>Mét</t>
  </si>
  <si>
    <t>khổ 0,8m, 1 biên</t>
  </si>
  <si>
    <t>Gạc mổ nội soi</t>
  </si>
  <si>
    <t>Gạc Vaselin</t>
  </si>
  <si>
    <t>18 x 20cm</t>
  </si>
  <si>
    <t>gói</t>
  </si>
  <si>
    <t>Gạc y tế</t>
  </si>
  <si>
    <t>100% cotton, thấm hút nhanh, kích thước: 5x6x8 lớp</t>
  </si>
  <si>
    <t>đôi</t>
  </si>
  <si>
    <t>Cao su tự nhiên, không bột talc</t>
  </si>
  <si>
    <t>Chất liệu cao su thiên nhiên có bột chống
dính ( số 6; 6.5; 7; 7.5; 8). Tiệt trùng</t>
  </si>
  <si>
    <t>ISO,QSR(GMP)</t>
  </si>
  <si>
    <t>Gòn bó bột 4in</t>
  </si>
  <si>
    <t>cuộn</t>
  </si>
  <si>
    <t>Gòn bó bột 6in</t>
  </si>
  <si>
    <t>Gòn viên Fi 40</t>
  </si>
  <si>
    <t>Gói gòn viên Fi 5cm KTV(500g/gói)</t>
  </si>
  <si>
    <t>Giá nhựa đựng ống nghiệm Inox</t>
  </si>
  <si>
    <t>Chất liệu inox, 20x20 ống</t>
  </si>
  <si>
    <t>Giấy bạc</t>
  </si>
  <si>
    <t xml:space="preserve">Giấy điện tim 1 cần </t>
  </si>
  <si>
    <t>xấp</t>
  </si>
  <si>
    <t>Giầy giấy</t>
  </si>
  <si>
    <t>Giấy in huyết học</t>
  </si>
  <si>
    <t>Xấp</t>
  </si>
  <si>
    <t>tờ</t>
  </si>
  <si>
    <t>Giấy lọc Ncpap nhỏ dùng cho nhi</t>
  </si>
  <si>
    <t>Giấy lọc Ncpap răng cưa dùng cho nhi</t>
  </si>
  <si>
    <t>Giấy lọc Whatman số 1</t>
  </si>
  <si>
    <t>Đường kính 11 cm</t>
  </si>
  <si>
    <t>Giấy nhôm</t>
  </si>
  <si>
    <t>Giấy Siêu âm A</t>
  </si>
  <si>
    <t>Giấy thấm</t>
  </si>
  <si>
    <t>Tờ</t>
  </si>
  <si>
    <t>Giấy thấm sử dụng trong xét nghiệm</t>
  </si>
  <si>
    <t>Hộp đựng bàn chải phẫu thuật</t>
  </si>
  <si>
    <t>Hộp đựng đầu cole Vàng</t>
  </si>
  <si>
    <t>Hộp đựng đầu cole Xanh</t>
  </si>
  <si>
    <t>Phi 7.5</t>
  </si>
  <si>
    <t>1,5 lít</t>
  </si>
  <si>
    <t>6,8 lít</t>
  </si>
  <si>
    <t>Hộp 3 ngăn,có nắp đậy kéo ra dễ dàng</t>
  </si>
  <si>
    <t>Hộp 4 ngăn,có nắp đậy kéo ra dễ dàng</t>
  </si>
  <si>
    <t>HPLC column CC250/4.6 Nucleodur 100-5 C18 ec</t>
  </si>
  <si>
    <t>5µm - 4.6 x 250 mm</t>
  </si>
  <si>
    <t>Kéo cắt chỉ</t>
  </si>
  <si>
    <t>Được làm bằng chất liệu thép không gỉ</t>
  </si>
  <si>
    <t>Kéo đầu 2 đầu tù</t>
  </si>
  <si>
    <t>Kéo thẳng các số</t>
  </si>
  <si>
    <t>Kẹp cầm kim</t>
  </si>
  <si>
    <t>Kẹp da</t>
  </si>
  <si>
    <t>Ghim khâu da dùng 01 lần
Chất liệu: Nhựa y tế, thép không rỉ. Tiệt trùng: ETO
Kích thước các cỡ:
6.4mm/ 4.0mm/ 0.57mm.
5.6mm/ 3.8mm/ 0.57mm
Số lượng: 35 ghim
Ứng dụng: làm liền da và rút ngắn thời gian phẫu thuật</t>
  </si>
  <si>
    <t>Kẹp điện tim</t>
  </si>
  <si>
    <t>Kẹp gắp</t>
  </si>
  <si>
    <t>Kẹp hình tim có răng</t>
  </si>
  <si>
    <t>Kìm kẹp kim cán vàng, dài 16cm</t>
  </si>
  <si>
    <t>Kìm kẹp kim cán vàng, dài 18cm</t>
  </si>
  <si>
    <t>Kẹp phẫu tích không mấu</t>
  </si>
  <si>
    <t>Kẹp phẫu tích mô</t>
  </si>
  <si>
    <t>Kẹp rốn</t>
  </si>
  <si>
    <t>Kích thước 15x30 cm, thép không rỉ</t>
  </si>
  <si>
    <t>Kẹp tứ chi</t>
  </si>
  <si>
    <t>Kềm banh mũi trẻ em</t>
  </si>
  <si>
    <t>Kềm cắt gần</t>
  </si>
  <si>
    <t>Kềm cắt gần Liston. Thép không gỉ, lưỡi thẳng dài 17cm</t>
  </si>
  <si>
    <t>Kềm mang kim Mayo Hegar, cán vàng, thẳng, dài 18cm</t>
  </si>
  <si>
    <t>Kềm mang kim Mayo Hegar, cán vàng, thẳng, dài 24cm</t>
  </si>
  <si>
    <t>Kim cánh bướm</t>
  </si>
  <si>
    <t>Kim chạy thận AVF</t>
  </si>
  <si>
    <t>Kim động mạch, cánh xoay, kích thước 16G, chiều dài kim 25mm, chiều dài kim và dây dẫn 30cm.</t>
  </si>
  <si>
    <t>Cặp</t>
  </si>
  <si>
    <t>Kim châm cứu nhiều số</t>
  </si>
  <si>
    <t>Chỉ tan nhanh tổng hợp đa sợi Polyglactin 910 số 3/0 dài 70cm, kim tam giác DS24 phủ silicon, áo bao polyglactin370 + Calcium stearate, Đóng gói 02 lớp DDP</t>
  </si>
  <si>
    <t>Chỉ tan nhanh tổng hợp đa sợi Polyglactin 910 số 4/0 dài 70cm, kim tam giác DS19 phủ silicon, áo bao polyglactin370 + Calcium stearate, Đóng gói 02 lớp DDP</t>
  </si>
  <si>
    <t>Chỉ tan tổng hợp đa sợi Glaccomer 91, có thành phần chất bao phủ là Glacomer 37 (polyglycolide-co-1-lactic) và stearat canxi, số 1 dài 90cm, kim tròn 40mm, , 1/2C</t>
  </si>
  <si>
    <t>Chỉ tan tổng hợp đa sợi Glaccomer 91, có thành phần chất bao phủ là Glacomer 37 (polyglycolide-co-1-lactic) và stearat canxi, số 2/0 dài 75cm, kim tròn 26mm, , 1/2C</t>
  </si>
  <si>
    <t>Chỉ tan tổng hợp đa sợi Polyglactin 910 số 1, dài 90cm, kim tròn thân dày phủ silicon 1/2C dài 40mm,  áo bao poly(glycolide-co-l-lactid 35/65) + CaSt, Đóng gói 02 lớp DDP</t>
  </si>
  <si>
    <t>Chỉ tan tổng hợp đa sợi Polyglactin 910 số 3/0,  dài 70cm, kim HR26 phủ silicon 1/2C, áo bao poly(glycolide-co-l-lactid 35/65) + CaSt, Đóng gói 02 lớp DDP</t>
  </si>
  <si>
    <t>Chỉ tan tổng hợp đa sợi Polyglactin 910 tan nhanh, chỉ số 1, dài 100cm, kim đầu tù khâu gan 65mm 1/2C.</t>
  </si>
  <si>
    <t>Chỉ tan tổng hợp đa sợi Polyglactin 910 số 2/0, dài 75cm, kim tròn thân dày phủ silicon 1/2C dài 26mm, áo bao poly(glycolide-co-l-lactid 35/65) + CaSt, Đóng gói 02 lớp DDP</t>
  </si>
  <si>
    <t xml:space="preserve">Polyglycolic acid số 2/0, dài 75cm, 25mm, 1/2C phủ Polycaprolactone và Calcium Stearate, kim bằng thép không rỉ 302, bọc silicon. 
</t>
  </si>
  <si>
    <t>Chỉ tan tổng hợp đơn sợi Glyconate (72% Glycolic +  14% Caprolacton + 14% trimethylene) màu tím số 1, dài 90cm, kim tròn HR40s phủ silicone, đóng gói 02 lớp DDP</t>
  </si>
  <si>
    <t>Chỉ tan tổng hợp đơn sợi Glyconate (72% Glycolic +  14% Caprolacton + 14% trimethylene) màu tím số 3/0, dài 70cm, kim tròn HR22 phủ silicone, đóng gói 02 lớp DDP</t>
  </si>
  <si>
    <t>Chỉ tan tổng hợp đơn sợi Glyconate (72% Glycolic +  14% Caprolacton + 14% trimethylene) màu tím số 3/0, dài 70cm, kim tròn HR26 phủ silicone, đóng gói 02 lớp DDP</t>
  </si>
  <si>
    <t>Chỉ tan tổng hợp đơn sợi Glyconate (72% Glycolic +  14% Caprolacton + 14% trimethylene) màu tím số 4/0,  dài 70cm, kim tròn HR22 phủ silicone, đóng gói 02 lớp DDP</t>
  </si>
  <si>
    <t>Chỉ tan tổng hợp đơn sợi Glyconate (72% Glycolic +  14% Caprolacton + 14% trimethylene) màu tím số 5/0, dài 70cm, kim tròn HR17 phủ silicone, đóng gói 02 lớp DDP</t>
  </si>
  <si>
    <t>Chỉ tan tổng hợp đơn sợi Glyconate (72% Glycolic +  14% Caprolacton + 14% trimethylene) màu trắng số 4/0, dài 70cm, kim tam giác DS19 phủ silicone, đóng gói 02 lớp DDP</t>
  </si>
  <si>
    <t>Chỉ tan tổng hợp đơn sợi Glyconate (72% Glycolic +  14% Caprolacton + 14% trimethylene) màu tím số 2/0, dài 70cm, kim tròn HR26 phủ silicone, đóng gói 02 lớp DDP</t>
  </si>
  <si>
    <t>Chỉ tan nhanh đơn sợi Glyconate (72% Glycolic +  14% Caprolacton + 14% trimethylene)  số 3/0,dài 70cm, kim tam giác DS24 phủ silicone, đóng gói 02 lớp DDP</t>
  </si>
  <si>
    <t>Chỉ tan tổng hợp đơn sợi Polydioxanone số 2/0, dài 70cm, 1 kim x HR26 kim tròn phủ silicone. Đóng gói 02 lớp DDP</t>
  </si>
  <si>
    <t>Chỉ tan tổng hợp đơn sợi Polydioxanone số 3/0, dài 70cm, 1 kim x HR26 kim tròn phủ silicone. đóng gói 2 lớp DDP</t>
  </si>
  <si>
    <t>Chỉ tan tổng hợp Polyglactin 910 số 0/0 dài 90cm, kim tam giác 40mm 1/2C RB CT</t>
  </si>
  <si>
    <t>Chỉ tan tổng hợp Polyglactin 910 được bọc bởi 50% là Polyglactin 370 và 50% là calcium Strearate số 2/0 dài 75cm, kim đầu tròn SH Plus dài 26mm 1/2 vòng tròn, Thời gian giữ vết khâu 28-35 ngày, thời gian tiêu hoàn toàn 56-70 ngày.</t>
  </si>
  <si>
    <t>Chỉ tan tổng hợp Polyglactin 910 số 3/0 dài 75mm, kim tam giác 26mm 1/2C RB</t>
  </si>
  <si>
    <t>Chỉ tan tổng hợp Polyglactin 910 số 4/0 dài 75cm, kim tam giác 17mm 1/2C RB-1 PLUS</t>
  </si>
  <si>
    <t>Chỉ tan tổng hợp Polyglactin 910 số 5/0 dài 75cm, kim tam giác 17mm 1/2C RB</t>
  </si>
  <si>
    <t>Chỉ tan tổng hợp Polyglactin 910 số 5/0 dài 75cm +kim tròn 1/2, R17mm</t>
  </si>
  <si>
    <t>Chỉ tan tổng hợp Polyglactin 910 số 6/0 dài 75cm, kim tam giác 17mm 1/2C RB-1 PLUS</t>
  </si>
  <si>
    <t>Chỉ tiêu tổng hợp đa sợi Polyglycolic acid số 1, dài 90cm,, Chỉ phủ Calcium Stearate, kim bằng thép không rỉ 302,  kim tròn 40mm, bọc Silicon.   (1/2C, R/B)</t>
  </si>
  <si>
    <t>Chỉ tiêu tổng hợp đa sợi Polyglycolic acid số 2/0, dài 75cm, kim tròn 25mm, (1/2C, R/B),</t>
  </si>
  <si>
    <t>Chỉ tiêu tổng hợp đa sợi Polyglycolic acid số 3/0, dài 75cm, kim tròn 25-26mm</t>
  </si>
  <si>
    <t>Chỉ tiêu tổng hợp đa sợi Polyglycolic acid số 4/0, dài 75cm,  phủ Polycaprolactone và Calcium Stearate. Kim tròn 20mm. kim tròn 20-22mm</t>
  </si>
  <si>
    <t>Polyglycolic acid số 4/0, dài 75cm, 20mm, 1/2C phủ Polycaprolactone và Calcium Stearate, kim bằng thép không rỉ 302, bọc silicon.</t>
  </si>
  <si>
    <t>Dây cáp dẫn nguồn điện cắt Coil</t>
  </si>
  <si>
    <t>Bộ nguồn cần dùng cáp  nối GDC Connecting Cables, cáp bao gồm dây nối màu đỏ và đen. Dây đỏ nối Coil với cực dương  qua dây thả coi. Dây đen (âm) nối nguồn GDC Power với bệnh nhân.
- Công dụng: Dây Cáp dùng để dẫn nguồn điện cắt coil.</t>
  </si>
  <si>
    <t xml:space="preserve"> Dây dẫn ái nước có lõi Nitinol có phủ lớp polyurethane và lớp ái nước dễ lái vào các chỗ tổn thương khó, an toàn.
- Dây dẫn có trợ lực tốt theo tỷ lệ 1:1
- Có đủ 2 dạng đầu cong chữ J và đầu thẳng
- Đủ các kích cỡ  0.035", 0.038", 0.025", 0.018" chiều dài từ 80cm-260cm</t>
  </si>
  <si>
    <t>FDA</t>
  </si>
  <si>
    <t>Dây dẫn can thiệp mạch máu Hi-Torque Pilot 50-150-200
- Chất liệu nền thép không rỉ Durasteel, bọc Polymer toàn thân, phủ lớp Hydrophilic ái nước trơn.
- Đường kính: 0.014''.
- Chiều dài: 190cm hoặc 300cm.
- Lực tải đầu (Tip load): 1.5g; 2.7g; 4.1g. 
- Thiết kế đầu: Core-to-tip (đầu liền thân).
- Kiểu đầu (Tip Shape): đầu cong chữ J hoặc đầu thẳng (Straight), mài nhẵn, bo tròn.
- Đầu dây có điểm đánh dấu cản quang (Marker Band): 1.5mm, mạ vàng.
- Điểm đánh dấu duy nhất cách đầu dây dẫn 4.5cm.
- Bao gồm 3 kích cỡ: 
+ Hi-Torque Pilot® 50.
+ Hi-Torque Pilot® 150.
+ Hi-Torque Pilot® 200.
- Điểm Marker Band giúp dễ cảm nhận vị trí của dây dẫn trên đường đi đến sang thương. 
- Thiết kế dây dẫn Guide Wire Pilot giúp dễ đi qua sang thương ngoằn ngoèo và tắc mãn tính.</t>
  </si>
  <si>
    <t>Dây dẫn can thiệp mạch máu Hi-Torque Whisper ES-MS
1. Nguyên liệu:
- Chất liệu nền thép không rỉ Durasteel, bọc Polymer toàn thân, phủ lớp ái nước Hydrophilic.
2. Kích thước:
- Thiết kế đầu: Core-to-tip (đầu liền thân).
- Lực tải đầu (Tip load): bền, chịu lực 1.0g-1.2g.
- Kiểu đầu (Tip shape): đầu thẳng hoặc cong chữ J, mài nhẵn, bo tròn.
- Đường kính ngoài: 0.014''. 
- Độ dài: 190 cm hoặc 300 cm.
- Bao gồm 2 kích cỡ: 
+ Hi-Torque Whisper® MS.
+ Hi-Torque Whisper® ES (Extra support).
3. Đặc điểm thiết kế:
- Thiết kế dây dẫn Guide Wire Whisper mềm để tránh tổn thương mạch máu, giúp dễ thao tác, dễ kiểm soát, an toàn khi đi qua sang thương ngoằn nghoèo.</t>
  </si>
  <si>
    <t>Dây dẫn can thiệp mạch máu  Hi-Torque BMW Universal II/ Hi-Torque BMW Elite
1. Vật liệu:
- Chất liệu nền ELASTINITE NITINOL, phủ lớp HYDROCOAT (hydrophilic) hoặc MICROGLIDE (hydrophobic) ái nước bền.
2. Kích thước:
- Đường kính 0.014'', chiều dài 190cm hoặc 300cm.
- Đầu cong chữ J, đầu thẳng (Straight), bền, chịu lực 0.6g, 0.7g, 0.8g. 
- Điểm đánh dấu cản quang mạ vàng cách đầu dây dẫn 4.5cm.
3. Tính năng:
- Bao phủ bên ngoài bằng lớp vỏ hợp kim TURBOCOAT cho bôi trơn đáng tin cậy.
- Ở phần đầu gần bao phủ lớp SMOOTHGLIDE giúp tăng cường khả năng track.
- Hợp kim Tungsten-loaded được nạp Polymer chất trung gian ống bọc ngoài để cải thiện bức xạ.
4. Đặc điểm thiết kế:
- Thiết kế dây dẫn Guide Wire BMW có lực đỡ và độ linh hoạt cao, dễ đi qua sang thương ở xa, hỗ trợ đi qua tổn thương một cách nhẹ nhàng, hiệu quả, thiết lập lại và duy trì dòng chảy.
- Cải thiện đáp ứng đáng tin cậy.
- Cho độ bền dây và xoắn kháng tốt.</t>
  </si>
  <si>
    <t>Dây dẫn can thiệp mạch máu Hi-Torque Progress</t>
  </si>
  <si>
    <t>Dây dẫn can thiệp  0.014 x 190cm, 300cm chịu lực 4.8g-9.7g-12.5g-13g-13.9g, đầu thẳng, có phủ lớp ái nước lõi durasteel toàn bộ phủ Polymer các cỡ</t>
  </si>
  <si>
    <t>Dây dẫn can thiệp mạch vành
- Đường kính: 0.014”
- Chiều dài: 190 cm và 300cm
- Vật liệu của lõi dây: thép không gỉ với độ căng cao
- Đoạn gần của lõi dây: 21.5 cm, thép không gỉ
- Đoạn xa của lõi dây có mức cản quang: 26mm, palladium
- Lớp phủ đoạn gần: PTFE
- Lớp phủ đoạn xa: ái nước (30 cm)
- Mức độ linh hoạt của đầu tip: linh hoạt cao (HF), linh hoạt (F), trung bình (M)
- Mức độ hỗ trợ: Tiêu chuẩn và ES (Hỗ trợ vượt trội)
- Markers: 92 cm và 102 cm từ điểm dừng đoạn xa</t>
  </si>
  <si>
    <t>Dây dẫn chẩn đoán với đường kính 0.018, 0.025, 0.035, 0.038 inch, chiều dài 80, 125,150, 180,260cm. Phủ PTFE/Heparin, đầu típ J, JFS, thẳng.</t>
  </si>
  <si>
    <t>Dây lái chuẩn đoán có độ dài 200-260cm, phần cản quảng ở đầu dài 8cm, có đủ độ cong đầu hình chữ J và J kép, đường kính 0.035''</t>
  </si>
  <si>
    <t>Dây thở gây mê người lớn</t>
  </si>
  <si>
    <t>Chất liệu: bằng silicon, sử dụng nhiều lần, có thể hấp tiệt trùng, gồm 5 đoạn</t>
  </si>
  <si>
    <t>Dịch nhầy chứa Sodium Hyaluronate 1.8%</t>
  </si>
  <si>
    <t>Sodium Hyaluronate 1.8%, 1.9-3 million Doltons,Viscosity: 80,000 cps to 160,000 cps, ống 1.5 ml</t>
  </si>
  <si>
    <t>Dịch nhầy Hydroxypropyl methylcellulose 2% HPMC, Moleculor Weight: 86.000 Doltons, Viscosity:5,500 cps, ống 2ml</t>
  </si>
  <si>
    <t>Dịch nhầy Protectalon 2%</t>
  </si>
  <si>
    <t>Dịch nhầy 1,1 ml chứa Sodium Hyaluronate dùng trong mổ đục thủy tinh thể. Độ nhớt biểu kiến: 900.000 mPas, trọng lượng phân tử: 3.000.000 Dalton</t>
  </si>
  <si>
    <t>Dosage Pump Canister V20ml 5LT</t>
  </si>
  <si>
    <t>* Công Nghệ đan bện không có núm nối nhô ra phần ngoài Động mạch chủ.
* Tính linh hoạt và khả năng đáp ứng với các hình thái học của ống động mạch.
* Công nghệ phủ titanium trên sợi Nitinol giúp chống bị xói mòn tại môi trường cấy ghép trong cơ thể.
* Thiết kế chân rộng thân dù chuẩn và dài phù hợp với các hình thái học của Ống động mạch 
* Có cáp nối dùng để thả dù PDA đi kèm.</t>
  </si>
  <si>
    <t>Thiết kế 1 vòng  để gia tăng khả năng bắt dị vật. 
- Vòng Snare được phủ vàng trên nền Nitinol làm gia tăng khả năng cản quang, vật liệu Nitinol nhớ hình và đàn hồi tốt tránh tổn thươg mạch máu nhiều nhất.
- Vòng Snare được thiết kế 90o giúp bắt dị vật chính xác
- Có thể dùng với catheter 4F 5F, 6F phù hợp cho trẻ em và các mạch máu nhỏ.
- Đủ các kích cỡ của vòng từ 2,4,5,7,10,15,20,25,30,35 mm
Chiều dài 100 cm</t>
  </si>
  <si>
    <t>Dụng cụ bắt dị vật 3 vòng chất liệu nhớ hình Nitinol kích thước nhỏ kích thước từ 2 đến 8mm</t>
  </si>
  <si>
    <t>Dụng cụ bắt dị vật kích thước nhỏ
- Đạt tiêu chuẩn chất lượng FDA
Ba vòng tròn của En Snare xoắn lại với nhau và tự làm vừa kích cỡ để gộp các mạch trội nhất lại với nhau.
- Dây Nitinol siêu đàn hồi có đặc tính là mềm dẻo, có độ chịu xoắn tốt, và độ xoắn được kiểm soát 1:1.
- Các vòng Nitinol xoắn lại với nhau tạo nên toàn vẹn về cấu trúc.
- Thước làm việc: 2-4mm, 4-8mm,
- Chiều dài: 150cm</t>
  </si>
  <si>
    <t>Dụng cụ cắt Polyp</t>
  </si>
  <si>
    <t>Hình oval 25mm, xoay được, đk 2,4mm, 
sử dụng nhiều lần</t>
  </si>
  <si>
    <t>Dụng cụ chứa tube trữ tinh trùng</t>
  </si>
  <si>
    <t>Dụng cụ đóng mạch máu Proglide</t>
  </si>
  <si>
    <t>Đèn Halogen Lamp BIO/TBN</t>
  </si>
  <si>
    <t>12V/ 20W</t>
  </si>
  <si>
    <t>Vật liệu: PEEK
Hình hộp chữ nhật rỗng, mặt bên ngoài dày - cong, mặt bên trong thẳng - dày
Kích thước: chiều cao: 8; 10; 12; 14mm, nghiêng 0; 5 độ, dài 22mm
Bên trong rỗng có thể nhồi xương, có 2 đinh</t>
  </si>
  <si>
    <t>Điện cực tim dùng 1 lần</t>
  </si>
  <si>
    <t>Vật liệu cầm máu tự tiêu hoàn toàn trong vòng 4 - 6 ngày.Cầm máu trong vòng 1-2 phút
Thành phần gồm cellulose oxy hóa có nguồn gốc tự nhiên từ các sợi Alphacao cấp
Kích thước 5x7cm;</t>
  </si>
  <si>
    <t>Giấy in cho máy hấp Matachana</t>
  </si>
  <si>
    <t>Giấy thấm lấy máu gót chân</t>
  </si>
  <si>
    <t>Hạt nhựa PVA thuyên tắc mạch máu</t>
  </si>
  <si>
    <t>Contour PVA "Vật liệu nút mạch (hạt nhựa PVA, lipiodol,…)"</t>
  </si>
  <si>
    <t>Keo dán Mesh nội soi N - butyl - 2 - cyano acrylat, màu xanh tím</t>
  </si>
  <si>
    <t>Kit tiểu cầu đôi</t>
  </si>
  <si>
    <t>Kit</t>
  </si>
  <si>
    <t>Pen các loại</t>
  </si>
  <si>
    <t>Quả bóp huyết áp người lớn</t>
  </si>
  <si>
    <t>Que</t>
  </si>
  <si>
    <t>Que gòn xét nghiệm vô trùng</t>
  </si>
  <si>
    <t>Que hàn dây túi máu</t>
  </si>
  <si>
    <t>Bịt</t>
  </si>
  <si>
    <t>Tiệt trùng bằng tia gamma.</t>
  </si>
  <si>
    <t>Ruột cao su huyết áp dự trữ</t>
  </si>
  <si>
    <t xml:space="preserve">Sáp miếng </t>
  </si>
  <si>
    <t>Gói</t>
  </si>
  <si>
    <t>Miếng 14,5 x 7,5 x 2 mm</t>
  </si>
  <si>
    <t>Săng giấy có lỗ 60x80cm, vô trùng sử dụng 1 lần</t>
  </si>
  <si>
    <t>số 18 đến 28</t>
  </si>
  <si>
    <t>Sonde dẫn lưu màng phổi có nắp các số</t>
  </si>
  <si>
    <t>số 14,16,18,20,22,24,26,28,32</t>
  </si>
  <si>
    <t>Sonde JJ các số</t>
  </si>
  <si>
    <t>Làm bằng nhựa Polyurethan, dài 26cm đầu mở, hai đầu hình chữ J. Các cỡ từ số 5 đến 8</t>
  </si>
  <si>
    <t>Spatula</t>
  </si>
  <si>
    <t>Các số 14Ga, 16Ga, 18Ga, 20Ga, 22Ga</t>
  </si>
  <si>
    <t>Số 14G</t>
  </si>
  <si>
    <t>Số 16G</t>
  </si>
  <si>
    <t>ISO/EN</t>
  </si>
  <si>
    <t>Kim sinh thiết dùng một lần</t>
  </si>
  <si>
    <t>Kim truyền dịch cánh bướm</t>
  </si>
  <si>
    <t>Kim truyền máu thận nhân tạo,16G, KT:20mm, 15cm, cánh xoay</t>
  </si>
  <si>
    <t>Kính bảo hộ</t>
  </si>
  <si>
    <t>Chất liệu: Gọng kính bằng nhựa PP, tròng nhựa Acylic</t>
  </si>
  <si>
    <t>Khay đựng dụng cụ mayo phòng mổ</t>
  </si>
  <si>
    <t>Khay Hạt Đậu Inox 400ml</t>
  </si>
  <si>
    <t>Khay hạt đậu Inox 800ml</t>
  </si>
  <si>
    <t>Khí Argon tinh khiết</t>
  </si>
  <si>
    <t>Bình</t>
  </si>
  <si>
    <t>Độ tinh khiết 99.999%</t>
  </si>
  <si>
    <t>kg</t>
  </si>
  <si>
    <t>Dung tích 1.5m3, nồng độ CO2 khí  ≥ 99,96%</t>
  </si>
  <si>
    <t>Oxy dạng lỏng nạp vào bồn chứa, nồng độ oxy khí ≥ 99,96%</t>
  </si>
  <si>
    <t>Khuôn trám kim loại</t>
  </si>
  <si>
    <t>Lam kính mờ</t>
  </si>
  <si>
    <t>Lam kính trơn</t>
  </si>
  <si>
    <t>Lọ nhựa PS trắng trong, dung tích 55ml</t>
  </si>
  <si>
    <t>Lọ lấy đàm kín thể tích 25cm, đi kèm với dây có 3 lỗ hút dài 55cm, có van kiểm soát. Các số 8. 10 12, 14F, dây nối dài 47cm</t>
  </si>
  <si>
    <t>Lọ</t>
  </si>
  <si>
    <t>Lọ nhựa PS trắng trong, có chất bảo quản</t>
  </si>
  <si>
    <t>Lọ nhựa PS trắng trong, dung tích 50ml, tiệt trùng, có dán nhãn, nắp vặn chặt.</t>
  </si>
  <si>
    <t>Loa soi tai</t>
  </si>
  <si>
    <t>Lọc khuẩn 1 chức năng</t>
  </si>
  <si>
    <t>Màng lọc tỉnh điện kháng nước dùng cho trẻ em, trẻ sơ sinh, thể tích 26ml, trọng lượng 21gam, độ ẩm 32,3mg/l sau 2 giờ. Làm ẩm khí thở đạt nhiệt độ 32 độ c</t>
  </si>
  <si>
    <t>Ly giấy</t>
  </si>
  <si>
    <t>Mask có túi trữ oxy</t>
  </si>
  <si>
    <t>Size S, M, L</t>
  </si>
  <si>
    <t>Mask khí dung em bé sơ sinh</t>
  </si>
  <si>
    <t>Mặt nạ khí dung size  S</t>
  </si>
  <si>
    <t>Mask khí dung người lớn</t>
  </si>
  <si>
    <t>size S, L, XL</t>
  </si>
  <si>
    <t>Mask khí dung trẻ em</t>
  </si>
  <si>
    <t>Mặt nạ khí dung size  M</t>
  </si>
  <si>
    <t>Mask oxy + dây</t>
  </si>
  <si>
    <t>Size S, M, L, XL. Chất liệu nhựa PVC y tế, đóng gói đơn chiếc vô trùng, ống dài 2m, dây đeo có giãn có thể điều chỉnh</t>
  </si>
  <si>
    <t>Mask oxy có nồng độ cao</t>
  </si>
  <si>
    <t>Mask oxy trẻ em các cỡ</t>
  </si>
  <si>
    <t>size S, M, L</t>
  </si>
  <si>
    <t xml:space="preserve">Máy cạo vôi </t>
  </si>
  <si>
    <t xml:space="preserve">Cái </t>
  </si>
  <si>
    <t>Dùng cạo vôi răng, sử dụng sóng siêu âm, có đèn Led</t>
  </si>
  <si>
    <t>Máy đo vi khí hậu</t>
  </si>
  <si>
    <t>Máy xông khí dung</t>
  </si>
  <si>
    <t>Mặt gương khám răng</t>
  </si>
  <si>
    <t>Mặt nạ sử dụng trong xạ trị</t>
  </si>
  <si>
    <t xml:space="preserve">Meche nội soi cản quang tiệt trùng </t>
  </si>
  <si>
    <t>Mỏ vịt nhựa các số</t>
  </si>
  <si>
    <t>Sử dụng 01 lần</t>
  </si>
  <si>
    <t>Vải PP không dệt, không độc, không kích ứng, đóng gói riêng từng cái, tiệt trùng</t>
  </si>
  <si>
    <t>Mũi búp lửa các cỡ</t>
  </si>
  <si>
    <t>hộp</t>
  </si>
  <si>
    <t>(Dùng trám răng). Mũi búp lửa đỏ, vàng (MS: 257-023XF)</t>
  </si>
  <si>
    <t xml:space="preserve">Mũi cạo vôi </t>
  </si>
  <si>
    <t>mũi</t>
  </si>
  <si>
    <t>Mũi khoan búp lửa các cỡ</t>
  </si>
  <si>
    <t>Mũi</t>
  </si>
  <si>
    <t>sử dụng trong nha khoa</t>
  </si>
  <si>
    <t>Kích thước f1.6 và f1.8</t>
  </si>
  <si>
    <t>Mũi silicon đánh bóng</t>
  </si>
  <si>
    <t>Muỗng rỗng 32cm</t>
  </si>
  <si>
    <t>Nạo ổ răng hai đầu</t>
  </si>
  <si>
    <t>Kích thước đầu nạo: 2, 3,4 mm</t>
  </si>
  <si>
    <t>Nạy khủy trái - phải</t>
  </si>
  <si>
    <t>cặp</t>
  </si>
  <si>
    <t>Nạy thẳng các cỡ</t>
  </si>
  <si>
    <t>SI/PTFE Blue W/septum 100 EA</t>
  </si>
  <si>
    <t>Nelaton Balloon Catheter Latex</t>
  </si>
  <si>
    <t>Nẹp cổ cứng người lớn</t>
  </si>
  <si>
    <t>Người lớn</t>
  </si>
  <si>
    <t>Chất liệu Titanium,thẳng, 4 lỗ, dùng vít 2.0mm , dày 1.0mm.</t>
  </si>
  <si>
    <t>Chất liệu Titanium,thẳng 18 lỗ, dùng vít 2,0mm, dày 1.0mm.</t>
  </si>
  <si>
    <t xml:space="preserve">Nệm mouse ép bọc vải  </t>
  </si>
  <si>
    <t>Núm điện tim</t>
  </si>
  <si>
    <t>Làm bằng cao su có 
tính đàn hồi</t>
  </si>
  <si>
    <t>Nylon HPLC syrine filter</t>
  </si>
  <si>
    <t>0.45 µm, đường kính 25mm, 100pcs</t>
  </si>
  <si>
    <t>42 độ C</t>
  </si>
  <si>
    <t>Nhồi trám răng</t>
  </si>
  <si>
    <t>Nhựa ngáng miệng</t>
  </si>
  <si>
    <t>Ngáng miệng nội soi, làm bằng nhựa, không quai đeo</t>
  </si>
  <si>
    <t>Ống chích nha khoa</t>
  </si>
  <si>
    <t>Ống giấy đo chức năng hô hấp</t>
  </si>
  <si>
    <t>Ống hút nước bọt</t>
  </si>
  <si>
    <t>Dung tích hút 3ml; vô trùng</t>
  </si>
  <si>
    <t>Ống lọc khí</t>
  </si>
  <si>
    <t>túi</t>
  </si>
  <si>
    <t>Chất liệu: Nhựa PP chính phẩm.
Kích thước: 50ml, đáy nhọn, có nắp
Tiệt trùng 1 túi/ 100 cái.</t>
  </si>
  <si>
    <t xml:space="preserve">Ống mao dẫn  </t>
  </si>
  <si>
    <t>Ống</t>
  </si>
  <si>
    <t>5microlit</t>
  </si>
  <si>
    <t>Tube</t>
  </si>
  <si>
    <t>Chất liệu: Được làm bằng nhựa y tế PP mới 100%. Hóa chất: Được bơm hóa chất chống đông Natri citrate, Kích thước ống 12x75mm, có vạch định mức lấy mẫu, chịu được lực quay ly tâm 5000 vòng/phút trong v</t>
  </si>
  <si>
    <t>Ống nghiệm Chimigly</t>
  </si>
  <si>
    <t>ống nghiệm nhựa PP (12x75mm) trung tính, nắp màu xám</t>
  </si>
  <si>
    <t>Thủy tinh không rạn nứt 12 x 75</t>
  </si>
  <si>
    <t>Ống tiêm nha</t>
  </si>
  <si>
    <t>Ống thông chẩn đoán tim có cấu trúc lưới kép. Lòng rộng (4Fr: 1.03mm,5Fr :1.20mm), đầu catheter được làm bằng vật liệu mềm mại Polyurethane. Tương thích guidewire 0.038. Giới hạn áp lực: 4F là 750psi, 5F: 1000psi. Chiều dài: 110cm.</t>
  </si>
  <si>
    <t>GMP - WHO/ISO</t>
  </si>
  <si>
    <t>STT</t>
  </si>
  <si>
    <t>Mã thầu</t>
  </si>
  <si>
    <t>Tên vật tư</t>
  </si>
  <si>
    <t>ĐVT</t>
  </si>
  <si>
    <t>YCKT</t>
  </si>
  <si>
    <t xml:space="preserve">Tiêu chuẩn chất lượng </t>
  </si>
  <si>
    <t>Tên thương mại</t>
  </si>
  <si>
    <t>Nước SX</t>
  </si>
  <si>
    <t>Số lượng</t>
  </si>
  <si>
    <t>Cái</t>
  </si>
  <si>
    <t>ISO/FDA</t>
  </si>
  <si>
    <t>cái</t>
  </si>
  <si>
    <t>ISO/CE</t>
  </si>
  <si>
    <t>bộ</t>
  </si>
  <si>
    <t>ISO</t>
  </si>
  <si>
    <t>Bộ</t>
  </si>
  <si>
    <t/>
  </si>
  <si>
    <t>TCCS/ISO</t>
  </si>
  <si>
    <t>Áo vải băng ca</t>
  </si>
  <si>
    <t xml:space="preserve">Ẩm kế phòng </t>
  </si>
  <si>
    <t>Cây</t>
  </si>
  <si>
    <t>Bàn tiểu phẫu inox</t>
  </si>
  <si>
    <t>Bộ 2 chiếc kích thước 49 x 38mm; 63 x 49mm và 36 x 28mm; 28 x 20mm</t>
  </si>
  <si>
    <t>Banh vệ bản rộng 25mm, dài 30cm</t>
  </si>
  <si>
    <t>Bao + Ruột huyết áp, các cỡ</t>
  </si>
  <si>
    <t>Chất liệu: Màng nhựa PE chính phẩm, có vòng nhựa
Tiệt trùng bằng khí EO. Gói 1 cái tiệt trùng.
Kích cỡ: 15cm x 2.5m</t>
  </si>
  <si>
    <t>ISO, TCCS</t>
  </si>
  <si>
    <t>Bao cao su</t>
  </si>
  <si>
    <t>Chất liệu: Màng nhựa PE chính phẩm, có vòng nhựa
Tiệt trùng bằng khí EO. Gói 1 cái Tiệt trùng
Kích cỡ: 7,5cm x 2.5m</t>
  </si>
  <si>
    <t>Bao đầu dò siêu âm</t>
  </si>
  <si>
    <t>không chứa chất diệt tinh trùng</t>
  </si>
  <si>
    <t>Bao giầy phẫu thuật tiệt trùng</t>
  </si>
  <si>
    <t>Đôi</t>
  </si>
  <si>
    <t>Chất liệu: vải PP không dệt, mềm mại, chắc chắn, không độc tố, không gây kích ứng
Đặc điểm: Dây thun cổ giày chắc chắn, co dãn tốt.
Tiệt trùng bằng khí EO.</t>
  </si>
  <si>
    <t>Bao vải dày, bền chắc</t>
  </si>
  <si>
    <t>Bao vải dày, bền chắc dành cho nhi</t>
  </si>
  <si>
    <t>Đường kính 9 cm</t>
  </si>
  <si>
    <t>Bay đánh vật liệu kim loại</t>
  </si>
  <si>
    <t>inox</t>
  </si>
  <si>
    <t>Bay trám kim loại</t>
  </si>
  <si>
    <t>Cuộn</t>
  </si>
  <si>
    <t>Băng ca gấp nhôm</t>
  </si>
  <si>
    <t>Miếng</t>
  </si>
  <si>
    <t>Băng đóng lòng mạch quay loại mostar dùng cho động mạch quay</t>
  </si>
  <si>
    <t>GMP-WHO, ISO</t>
  </si>
  <si>
    <t>miếng</t>
  </si>
  <si>
    <t>Băng rốn tiệt trùng</t>
  </si>
  <si>
    <t>Bình cồn nhựa</t>
  </si>
  <si>
    <t>Bình dẫn lưu màng phổi</t>
  </si>
  <si>
    <t>Bình kèm các cỡ</t>
  </si>
  <si>
    <t>Chất liệu Inox không gỉ, bền chắc.</t>
  </si>
  <si>
    <t>TCCS</t>
  </si>
  <si>
    <t>Bo hút nhớt</t>
  </si>
  <si>
    <t>Bo huyết áp + khóa</t>
  </si>
  <si>
    <t>Bóng bóp có van peep sử dụng nhiều lần</t>
  </si>
  <si>
    <t>Bóng đèn bộ đặt nội khí quản</t>
  </si>
  <si>
    <t>Bóng đèn chiếu vàng da</t>
  </si>
  <si>
    <t>Bóng đèn trám răng</t>
  </si>
  <si>
    <t>Bóng nong mạch vành</t>
  </si>
  <si>
    <t>Mô tả: Bóng nong mạch vành phủ thuốc Sirolimus. Kích cỡ: đường kính từ 1.5mm đến 4.0mm , chiều dài từ 10mm đến 40mm. Chất liệu: Polyamide. Tiêu chuẩn kỹ thuật: hàm lượng thuốc 1.27µg/mm² được phủ bằng công nghệ Nano.</t>
  </si>
  <si>
    <t>ISO, CE</t>
  </si>
  <si>
    <t>Bộ chăm sóc vết thương</t>
  </si>
  <si>
    <t>Bao gồm: 
3 x Gạc không dệt 8 lớp 7.5cm x 7.5cm
1 x Gạc không dệt 8 lớp
1 x Kéo kocher 14cm
1 x Kẹp xanh blue
6 x  gòn que 1.5cm
1 x Khay nhựa
Tiệt trùng bằng khí EO</t>
  </si>
  <si>
    <t>Bộ chữ chi</t>
  </si>
  <si>
    <t>Bộ dẫn truyền cảm ứng 1 đường</t>
  </si>
  <si>
    <t xml:space="preserve">Bộ dây lọc máu thận nhân tạo </t>
  </si>
  <si>
    <t>Chất liệu titanium. Đinh nội tủy xương chày đường kính 8.4/9/10mm x 260 - 340mm, dùng vít chốt đk 4.5/5.0mm. Dùng khung định vị 3 chiều.</t>
  </si>
  <si>
    <t>Bộ đồ mổ tiệt trùng 7 món</t>
  </si>
  <si>
    <t>Bộ 7 món: áo choàng, quần, khẩu trang, nón, bao giày (vải không dệt) - găng tay cao su phẫu thuật - kính bảo hộ.
Tiệt trùng bằng khí OE.</t>
  </si>
  <si>
    <t>Bộ đồ trẻ sơ sinh đã tiệt trùng</t>
  </si>
  <si>
    <t>Bộ đốt nhiệt điều trị khối u: Bao gồm kim đốt sóng cao tần và dây dẫn tính hiệu. Đầu đốt (Electrode) chuyên dùng đốt bướu giáp nhân, có cảm biến nhiệt độ và bộ phận làm mát kim đốt bằng nước bên trong đầu đốt, tương thích máy CoAtherm AK-F200; đường kính kim đốt 0,7mm.</t>
  </si>
  <si>
    <t>Có catheter mount, sử dụng 72h, có khóa một chiều an toàn, các số 6F-16F</t>
  </si>
  <si>
    <t>Bộ hút điều kinh</t>
  </si>
  <si>
    <t>Bộ kết nối (cassette) máy thẩm phân phúc mạc tự động người lớn</t>
  </si>
  <si>
    <t>Bộ gồm: cassette, giá gắn dây, đầu nối túi dịch làm ấm, đầu nối túi dịch, đầu nối với túi xả, kẹp, dây, nhánh chữ y, nắp khoen kéo đậy các đầu nối</t>
  </si>
  <si>
    <t>Bộ kit cắm mini vít chỉnh hình răng</t>
  </si>
  <si>
    <t>Bộ</t>
  </si>
  <si>
    <t xml:space="preserve">Bộ kít gồm 5 món: Tay vặn, Khay đựng, 2 đầu vặn vít, 1 mũi khoan + 25 vít các cở </t>
  </si>
  <si>
    <t>Bộ kit thu mẫu máu gót chân dành cho sàng lọc sơ sinh</t>
  </si>
  <si>
    <t>Gồm 06 món: bộ phiếu thông tin và giấy thấm máu. Kim chích máu. Miếng cồn. Băng cá nhân. Túi hạt chống ẩm. Túi zipper.</t>
  </si>
  <si>
    <t>Bộ khăn can thiệp mạch vành</t>
  </si>
  <si>
    <t>1 x Khăn phủ bàn dụng cụ 165x200cm, vải SMMMS 5 lớp, chống thấm nước, chống tỉnh điện và được ép bằng vải SMMMS và màng plastic màu, dùng công nghệ phun keo tự động giúp khăn không có nếp nhăn giữa ha</t>
  </si>
  <si>
    <t>Bộ khăn chỉnh hình tổng quát</t>
  </si>
  <si>
    <t>Bao gồm:
1 x Khăn trải bàn dụng cụ L, 
4 x Khăn thấm,
2 x Băng keo, 
1 x Khăn trải bàn dụng cụ M
1 x Khăn tiếp cận,
1 x Khăn U không thấm
 - Rãnh hình chữ "U" 12 x 75 cm có dán băng keo y tế,
1 x Khăn</t>
  </si>
  <si>
    <t>Bộ khăn chụp mạch vành C</t>
  </si>
  <si>
    <t>Bộ khăn chụp mạch vành 3 lớp Polypropylen:- Chất liệu Polypropylen- Vô trùng không thấm:- Lớp ngoài spunpond tạo độ dai, bền không thấm, lớp giữa và lớp trong cùng meltbown ngăn ngăn chặn sự thâm nhập</t>
  </si>
  <si>
    <t>Bộ khăn chụp mạch vành full set</t>
  </si>
  <si>
    <t>Bộ khăn gây tê ngoài màng cứng</t>
  </si>
  <si>
    <t>5 x Gạc không dệt 8 lớp 7.5x7.5cm,5 x Gòn viên 2cm.1 x kéo kocher,1 x khăn gây tê tủy sống 100x120cm, kích thước lổ 8cm  (bán thấm),1 x Khăn trải bàn màu 45 x 60 cm.</t>
  </si>
  <si>
    <t>Bộ khăn mổ tim hở</t>
  </si>
  <si>
    <t>01 Khăn phủ bàn dụng cụ 165x200cm, vải SMMMS 5 lớp, chống thấm nước, chống tỉnh điện và được ép bằng vải SMMMS và màng plastic màu, dùng công nghệ phun keo tự động giúp khăn không có nếp nhăn giữa hai</t>
  </si>
  <si>
    <t>Bộ khăn nội soi</t>
  </si>
  <si>
    <t xml:space="preserve">Bộ khăn nội soi khớp gối 
</t>
  </si>
  <si>
    <t>1 x Khăn phủ bàn dụng cụ  lớn 165x200cm, chống thấm nước, cồn, chống tỉnh điện và được ép bằng vải SMMMS 5 lớp và màng plastic màu, dùng công nghệ phun keo tự động giúp khăn không có nếp nhăn giữa hai</t>
  </si>
  <si>
    <t>Bộ khăn nội soi ổ bụng</t>
  </si>
  <si>
    <t>1 x Khăn nội soi,1 x khăn phủ bàn dụng cụ,1 x khăn phủ bàn mayo,2  x khăn thấm,Yêu cầu: làm từ vải SMMMS 3 lớp trở lên, được tiệt trùng bằng khí EO, không chứa cao su tự nhiên, không gây dị ứng hoặc k</t>
  </si>
  <si>
    <t>Bộ khăn phẫu thuật Chi dưới</t>
  </si>
  <si>
    <t>Bộ khăn phẫu thuật mắt</t>
  </si>
  <si>
    <t>Bao gồm: 
1 x Khăn phủ bàn dụng cụ  lớn 165x200cm, chống thấm nước, cồn, chống tỉnh điện và được ép bằng vải SMMMS 5 lớp và màng plastic màu, khăn không có nếp nhăn giữa hai bề mặt.
1 x Khăn phẫu thuật</t>
  </si>
  <si>
    <t>Bộ khăn phẫu thuật sọ</t>
  </si>
  <si>
    <t>Bộ khăn phẫu thuật tim người lớn</t>
  </si>
  <si>
    <t>2 x Khăn trải bàn dụng cụ,2 x Khăn không keo thấm,1 x Túi dụng cụ,2 x Băng keo,1 x Túi kim chỉ,2 x Khăn phủ bên,1 x Khăn phủ chân,1 x Khăn phủ đầu,5 x Khăn có keo,1 x Khăn phủ vùng sinh dục,4 x Khăn t</t>
  </si>
  <si>
    <t>Bộ khăn tổng quát</t>
  </si>
  <si>
    <t>Bộ khăn thay khớp</t>
  </si>
  <si>
    <t>Bộ mở thông bàng quang trên xương mu</t>
  </si>
  <si>
    <t xml:space="preserve">Bộ mở thông gồm:
1. Dao rạch.
2. Trocar với phần đầu sắc nhọn dễ thao tác, phần bao ngoài của trocar có thể xé đôi sau khi đút ống thông.
3. Ống sonde
- Làm từ silicone 100% đặc biệt không kích ứng, hạn chế tối đa nguy cơ viêm nhiễm tại vị trí đặt,
- Không bám dính các chất bài tiết trong nước tiểu.
- Chiều dài ống 40cm, với nhiều kích size : 12Fr, 14Fr, 16Fr, 18Fr.
Ống thông có 2 kênh, 01 kênh để xả tiểu có nắp đậy, 01 kênh có van một chiều để bơm nước vào bóng giúp cho việc cố định sonde bên trong bàng quang, bóng có kích cỡ 5ml, </t>
  </si>
  <si>
    <t>Bộ mở thông dạ dày qua da</t>
  </si>
  <si>
    <t xml:space="preserve"> 1.Bộ kim khâu cố định da và dạ dày 
 - Chỉ khâu y tế
 - Bộ kim khâu 02 mũi kim làm bằng thép không gỉ, có bộ phận xoay để đưa chỉ khâu vào dạ dày, rọ bắt chỉ khâu 02 chức năng đóng và mở
 - Tổng chiều dài của bộ kim khâu 230 mm để bác sĩ  có thể thao tác bằng một tay
 - Chiều dài làm việc của kim khâu 81 mm
 - Với bộ kim khâu cố định da và dạ dày tránh được việc dịch vào  giữa da và dạ dày gây ra viêm phúc mạc
 2. Bộ kimPS mở thông dạ dày 
 - Kim PS mở thông dạ dày làm bằng thép không gỉ
 - Trên thân kim PS mở thông dạ dày 02 chức năng: khoá và mở khoá mũi kim
 - Có vỏ bọc(nòng) để dẫn đường đưa ống thông vào dạ dày , vỏ bọc đươc thiết kế  dể dàng xé bỏ  sau khi đã đưa ống thông vào bên trong dạ dày
-  Chiều dài của vỏ bọc(nòng)  100mm, vỏ bọc kim PS 02 chức năng khoá và mở khoá
- Mũi kim  có chức năng tự động rút lại: khi vừa qua da và  thành dạ dày đầu tiên lực cản mất đi, mũi kim tự động rút lại tránh nguy cơ mũi kim đâm vào thành sau của dạ dày
 - Đường kính vỏ bọc 7.4mm
 3. Ống thông nuôi ăn dạ dày 
- Ống làm bằng silicone 100%, có bóng cố định ở đầu cuối ống có dung tích 10ml, Chiều dài 22,5cm
- Ống thông nuôi ăn có kích thước 20Fr  tạo lỗ nuôi ăn nhỏ han chế tối đa tổn thương da và dạ dày
- Ống thông có 2 kênh, 01 kênh để bơm thức ăn có nắp đậy, 01 kênh có van một chiều để bơm nước vào bóng cho việc cố định bên trong dạ dày
- Có miếng cố định để cố định ống thông nuôi ăn dạ dày, có chức năng khoá khi không bơm thức ăn</t>
  </si>
  <si>
    <t>Bộ mũi khoan mở rộng ống tủy răng</t>
  </si>
  <si>
    <t xml:space="preserve">Bộ nâng xoang hở </t>
  </si>
  <si>
    <t>Dùng bóc tách màng xoang 
trong phẫu thuật nâng xoang</t>
  </si>
  <si>
    <t>Bộ nẹp cố định gãy xương</t>
  </si>
  <si>
    <t>vật liệu gỗ</t>
  </si>
  <si>
    <t>Chất liệu titanium, 4/ 5/ 6/ 7/ 8/ 9/ 10/ 11/ 12 lỗ ứng với chiều dài 52/ 65/ 78/ 91/ 104/ 117/ 130, 143/ 156mm. Lỗ kết hợp dùng vít khóa 3.5mm tự taro và vít xương cứng 3.5mm tự taro, chất liệu titan</t>
  </si>
  <si>
    <t>ISO/CE/FDA</t>
  </si>
  <si>
    <t>Chất liệu titanium. Góc 135 độ, nòng dài 38mm, 3/ 4/ 6/ 8/ 10/ 12 lỗ tương ứng chiều dài 97/ 115/ 151/ 187/ 223/ 259mm. Thân xương dùng vít khóa 4.5mm, chất liệu titanium.</t>
  </si>
  <si>
    <t>Chất liệu titanium, 2/ 4/ 6/ 8/ 10/ 12/ 14 lỗ tương ứng chiều dài 120/ 156/ 192/ 228/ 264/ 300/ 336mm. Dùng vít khóa rỗng nòng 6.5mm, tự taro cho cổ xương đùi, vít khóa 5.0mm tự taro và vít xương cứng</t>
  </si>
  <si>
    <t>Bộ nong cổ tử cung</t>
  </si>
  <si>
    <t>Bộ phun khí dung</t>
  </si>
  <si>
    <t>Bộ phun khí dung có bầu khí dung người lớn nối xoay 360 độ, dây 180cm, 2 valve 2 bên.Cấu tạo gồm Mask khí dung +dây ràng, bầu chứa thuốc, Dây oxy.</t>
  </si>
  <si>
    <t>Bộ rửa dạ dày</t>
  </si>
  <si>
    <t>Bằng sao su để hút dịch dạ dày size 22-28</t>
  </si>
  <si>
    <t>bao gồm (viên thuốc Ure 14C + thẻ xét nghiệm)</t>
  </si>
  <si>
    <t>Bộ thông tiểu gián đoạn dùng cho nam</t>
  </si>
  <si>
    <t>- Bộ tự thông tiểu sạch ngắt đoạn được thiết kế gồm ống tự thông tiểu silicone dành cho nam, được đựng trong vỏ đựng hình chữ U có thể kéo thẳng để dễ thao tác lấy và đút ống. Bên trong vỏ đựng chứa dung dịch xát khuẩn Povidone Iodine 0.05% giúp ống thông luôn được sạch khuẩn. Bên trên ống có móc để giúp bệnh nhân dễ dàng treo ống thẳng đứng. Bao da bên ngoài được thiết kế nhỏ gọn, tiện dụng. Ống silicone an toàn sinh học, có nhiều kích thước, sử dụng 4-12 tuần và có thể thay thế được.
- Chiều dài 300mm
- Size: 10Fr, 12Fr, 14Fr
- Cỡ cho trẻ nhi : size 9Fr, dài 265mm</t>
  </si>
  <si>
    <t>Bộ thông tiểu gián đoạn dùng cho nữ</t>
  </si>
  <si>
    <t>- Được thiết kế tinh tế với hình trụ nhỏ gọn, có túi đựng đi kèm dễ mang theo sẽ giúp cho người dùng không có cảm giác mặc cảm, tự ti về bệnh tật. Bộ thông tiểu sạch ngắt quãng cho nữ gồm ống thông silicone đảm bảo an toàn sinh học, không gây kích ứng, đau đớn khi sử dụng, tạo cảm giác thoải mái, dễ chịu, sử dụng 4-12 tuần và có thể thay thế được
- Chiều dài 165mm
- Size: 10Fr, 12Fr, 14Fr
- Cỡ cho trẻ nhi: size 9Fr, dài 150mm</t>
  </si>
  <si>
    <t>Bồn hạt đậu inox lớn</t>
  </si>
  <si>
    <t>800ml</t>
  </si>
  <si>
    <t>400ml</t>
  </si>
  <si>
    <t>Bông viên vô khuẩn</t>
  </si>
  <si>
    <t>Gói</t>
  </si>
  <si>
    <t>Bông y tế thấm nước (gòn viên phi)</t>
  </si>
  <si>
    <t>Kg</t>
  </si>
  <si>
    <t>Dạng viên, thấm nước</t>
  </si>
  <si>
    <t>Nhựa y tế , bơm tiêm 10ml, kim 23Gx1, có nắp đậy đầu kim</t>
  </si>
  <si>
    <t>Nhựa y tế , bơm tiêm 10ml, kim 25Gx1, có nắp đậy đầu kim</t>
  </si>
  <si>
    <t>Nhựa y tế, Bơm cho ăn sử dụng 1 lần 50cc</t>
  </si>
  <si>
    <t>Nhựa y tế kim 23G x1, 5ml</t>
  </si>
  <si>
    <t>Búa phản xạ</t>
  </si>
  <si>
    <t>Bục inox 2 tầng</t>
  </si>
  <si>
    <t>Cán + Gương khám răng</t>
  </si>
  <si>
    <t xml:space="preserve">Cán cọ </t>
  </si>
  <si>
    <t>Hộp</t>
  </si>
  <si>
    <t>Cán dao các cỡ</t>
  </si>
  <si>
    <t>dùng cho lưỡi dao số 10, 11, 15, 20</t>
  </si>
  <si>
    <t>Cán gương khám răng</t>
  </si>
  <si>
    <t>Vật liệu kim loại Inox</t>
  </si>
  <si>
    <t>Cassette sử dụng cho máy Optikon</t>
  </si>
  <si>
    <t>Bộ dây ACS3 dùng cho máy pulsar MS</t>
  </si>
  <si>
    <t>Cassettes bằng nhựa có nắp</t>
  </si>
  <si>
    <t>- Dùng xử lý mô và đúc mô
- Cấu tạo bằng nhựa acetal polymer, không bị biến dạng trong quá trình xử lý mẫu
- Góc nghiêng 30o giúp ghi thông tin bệnh nhân dễ dàng</t>
  </si>
  <si>
    <t>Catherte 2 nòng</t>
  </si>
  <si>
    <t>Lưu lượng: 234ml/p &amp; 261ml/p.Canule: 12Fx4" (20cm), Guide wire: 50cm</t>
  </si>
  <si>
    <t>Catheter Polyurethan an toàn, 1 nòng, dài 40cm, đầu catheter thuôn và linh động . Đóng gói đầy đủ phụ kiện với kim dẫn 16Ga</t>
  </si>
  <si>
    <t>Trọn bộ sản phẩm gồm có: 
- 1 catheter chất liệu polyurethane 7Frx15-20cm với nắp đậy
- 2 dilator 12Fr
-1 kim tiêm chữ Y
-1 dây dẫn đường
-1 dao mổ
-1 ống tiêm
-2 băng vết thương
-2 nắp tiêm
-1 Drape</t>
  </si>
  <si>
    <t>Cấu trúc 3 lớp: lớp đan kép ở giữa, lớp trong và ngoài là polyurethan - rich nylon, lòng rộng hơn các loại catheter thông thường cùng cỡ, đầu catheter rất linh hoạt, Đặc điểm: Catheter có độ mềm mại cân bằng với độ cứngđể đảy dễ dàng tới đích, không gập gẫy khi xoay lắc, Catheter có độ mềm mại cân bằng với độ cứngđể đảy dễ dàng tới đích, không gập gẫy khi xoay lắc, Kích thước: cỡ 5F và 4F, dài 65,80,85,100cm</t>
  </si>
  <si>
    <t>Catheter chẩn đoán não loại Cobra các cỡ</t>
  </si>
  <si>
    <t>Cấu trúc 3 lớp: lớp đan kép ở giữa, lớp trong và ngoài là polyurethan - rich nylon, lòng rộng hơn các loại catheter thông thường cùng cỡ, đầu catheter rất linh hoạt, Đặc điểm: Catheter có độ mềm mại cân bằng với độ cứngđể đảy dễ dàng tới đích, không gập gẫy khi xoay lắc , Catheter có độ mềm mại cân bằng với độ cứngđể đảy dễ dàng tới đích, không gập gẫy khi xoay lắc. Kích thước: cỡ 5F và 4F, dài 65,80,85,100cm</t>
  </si>
  <si>
    <t>Catheter động mạch đùi các cỡ</t>
  </si>
  <si>
    <t>18G x 8cm/12cm, catheter nguyên liệu Polyurethan, kim dẫn đường 18G x 7cm, dây dẫn 0.035 x 40cm với đầu J linh động.</t>
  </si>
  <si>
    <t>Bộ catheter tĩnh mạch trung tâm 2 nòng 4F, 5F,7F  dài  8, 13, 15,20, 30cm. Thiết kế chống rò và kháng khuẩn, chất liệu PTU tương thích sinh học cao, chống xoắn vặn, cản quang tốt, ống thông hypotube.</t>
  </si>
  <si>
    <t>An toàn và hiệu quả, gồm: catheter, ống dẫn gắn đây nối, kẹp dây dẫn, dilator mô, guidewire, nắp tiêm, kẹp, bơm tiêm introducer màu xanh, dụng cụ giải phẫu. (5.5F, 7F; 8, 13, 15, 20, 30cm)</t>
  </si>
  <si>
    <t>Catheter tĩnh mạch trung tâm 1 nòng 4F</t>
  </si>
  <si>
    <t>Dây dẫn Guidewire làm từ hợp kim Nickel- Titan mềm và linh hoạt chịu sức bẻ cong tốt mang lại độ xoắn tốt hơn giúp cho dễ dàng thao tác luồn girewide và ngăn chặn khả năng thủng ống catheter khi luồn.</t>
  </si>
  <si>
    <t>Cầm máu</t>
  </si>
  <si>
    <t>Tép</t>
  </si>
  <si>
    <t>cây</t>
  </si>
  <si>
    <t>Cân sơ sinh</t>
  </si>
  <si>
    <t>Cân sức khỏe</t>
  </si>
  <si>
    <t>Cân sức khỏe có thước đo</t>
  </si>
  <si>
    <t>Cây đưa thuốc trám không gỉ</t>
  </si>
  <si>
    <t>loại vừa</t>
  </si>
  <si>
    <t>Cây lèn các số</t>
  </si>
  <si>
    <t>Cây nạo ngà</t>
  </si>
  <si>
    <t>Cây nòng đặt nội khí quản</t>
  </si>
  <si>
    <t>Cây nòng đặt nội khí quản 8Fr,10Fr, 12Fr, 14Fr</t>
  </si>
  <si>
    <t xml:space="preserve">Cây nhồi kim loại 2 đầu tròn </t>
  </si>
  <si>
    <t>Cây dẫn nội khí quản khó 10F x 700mm</t>
  </si>
  <si>
    <t>Cây truyền dịch inox có bánh xe</t>
  </si>
  <si>
    <t>Inox 201, có bánh xe di chuyển</t>
  </si>
  <si>
    <t>Cọ quét trong trám răng</t>
  </si>
  <si>
    <t>CÁI</t>
  </si>
  <si>
    <t>Cọ rửa ống nghiệm</t>
  </si>
  <si>
    <t>Co T cai máy thở với dây nối oxy</t>
  </si>
  <si>
    <t>ống dài 15 cm để lưu trữ oxy tạm thời
- Cổng kết nối tiêu chuẩn ISO 22/15 mm và 22M</t>
  </si>
  <si>
    <t>Cọ trám</t>
  </si>
  <si>
    <t>ống</t>
  </si>
  <si>
    <t>Độ cứng cao</t>
  </si>
  <si>
    <t>Thám trâm</t>
  </si>
  <si>
    <t>Thông lồng máng</t>
  </si>
  <si>
    <t>Thước đo cổ tử cung</t>
  </si>
  <si>
    <t>Trám tạm Cevitron</t>
  </si>
  <si>
    <t>gam</t>
  </si>
  <si>
    <t>Trám tạm e-Temp</t>
  </si>
  <si>
    <t>Trâm dũa các cỡ</t>
  </si>
  <si>
    <t>Vĩ</t>
  </si>
  <si>
    <t>Trâm gai lấy tủy răng các loại</t>
  </si>
  <si>
    <t>Val âm đạo</t>
  </si>
  <si>
    <t>30cm, một đầu</t>
  </si>
  <si>
    <t>Vi ống thông can thiệp mạch vành</t>
  </si>
  <si>
    <t>Vi ống thông với thiết kế đa dạng hỗ trợ đi qua tổn thương phức tạp và tái hẹp nặng. Thiết kế ống Shinka (dành cho Corsair &amp; Corsair Pro) với lớp ngoài được bện từ 10 dây dẫn &amp; lớp trong bện từ tungsten tối ưu hóa lực đẩy &amp; giúp thao tác xoay.
Thiết kế ống bằng stainless steel coil (dành cho Tornus) cho phép xoay ống thông &amp; hỗ trợ tốt lực đẩy, phản hồi momen xoắn &amp; đi qua tổn thương.
Đầu tip thuôn nhọn cản quang.
OD Tip/ Distal/ Proximal: 
- 1.3/ 2.6/ 2.8 F (Corsair, Corsair Pro)
- 1.8/ 2.1 F (Tornus)
- 2.1/ 2.6/ 3.0 F (Tornus 88Flex)
Chiều dài khả dụng: 135; 150 cm ( 150 chỉ dành cho Corsair &amp; Corsair Pro)</t>
  </si>
  <si>
    <t>Thiết kế đầu tip thuôn nhọn siêu nhỏ (1.4F) và mềm dẻo có thể uốn theo những đoạn khúc khuỷa, đặc biệt góc ngoặt. 
Công nghệ sợi bện ACT ONE đảm bảo độ linh hoạt và toàn vẹn của ống, chống xoắn và tối ưu hóa khả năng di chuyển trên dây dẫn. Tiết diện thâm nhập nhỏ (1.9F) tăng khả năng thâm nhập mạch collateral, có thể sử dụng 2 ống Caravel trong 1 Guide catheter 6F.
Đường kính ngoài ống (prox/distal/tip): 2.6/ 1.9/ 1.4 F
Đường kính trong đầu tip: 0.016 inch 
Đường kính trong ống: 0.022 inch
Chiều dài: 135, 150 cm. (Chi tiết các cỡ)</t>
  </si>
  <si>
    <t>Vỏ bọc kim phaco</t>
  </si>
  <si>
    <t>Tiêu chuẩn: dụng cụ tưới hút phân chia dòng chảy trong chu kỳ phaco, đảm bảo ổn định tiền phòng</t>
  </si>
  <si>
    <t xml:space="preserve">Vỏ chai peni </t>
  </si>
  <si>
    <t>thủy tinh, 10 ml</t>
  </si>
  <si>
    <t>Vòng cấy 1ml (cán + kim cấy)</t>
  </si>
  <si>
    <t>Vòng cấy định lượng</t>
  </si>
  <si>
    <t>Vòng cấy định lượng cứng/mềm</t>
  </si>
  <si>
    <t>Vòng đeo tay xác định bệnh nhân</t>
  </si>
  <si>
    <t>Chất liệu: Mũ mềm PVC, Không độc hại, không kích ứng da</t>
  </si>
  <si>
    <t xml:space="preserve">Đĩa đệm cột sống lưng </t>
  </si>
  <si>
    <t>Vật liệu: PEEK.Hình hộp chữ nhật rỗng, mặt bên ngoài dày -cong, mặt bên trong thẳng - dày, Kích thước: chiều cao: 8; 10; 12; 14mm, nghiêng 0; 5 độ, dài 22mm, có 2 đinh cản quang trước và sau. có xương ghép sẵn bên trong bằng vật liệu tricalcium phosphate, lối sau, độ nghiêng 0; 5 độ, dài 22mm, cao 8; 10; 12; 14mm, đóng gói tiệt trùng sẵn hộp/2 cái</t>
  </si>
  <si>
    <t>Vật liệu làm bằng Peek, thiết kế dạng thẳng có đầu hình viên đạn, thân xẻ rãnh dọc giúp chèn chống trượt.
- Bề mặt có răng cưa chống trượt đĩa. Có khung nhồi xương.
- Chiều dài đĩa: 23, 27, 31, 33mm, 
- Rộng 9mm, 11mm  loại PILLAR/ FORZA
- Cao từ 6mm đến 16mm
- Góc nghiêng :0 độ, 8 độ.
- Có 3 vạch cản quang, tiệt trùng sẵn.
- Điểm đánh dấu bằng Tantalum khoảng cách 1mm đến đầu đĩa , giúp xác định vị trí đặt. Các cỡ</t>
  </si>
  <si>
    <t>Đĩa đệm cột sống lưng lối sau PLIF</t>
  </si>
  <si>
    <t>- Vật liệu làm bằng Peek, thiết kế dạng cong có đầu hình quả chuối, thân xẻ rãnh dọc giúp chèn trượt.
- Bề mặt có răng cưa chống trượt đĩa. Có khung nhồi xương.
- Chiều dài đĩa: 27, 31mm, 
- Rộng 9mm, 11mm, PILLAR/FORZA
- Cao từ 6mm đến 16mm
- Góc nghiêng :0 độ, 8 độ.
- Có 3 vạch cản quang, tiệt trùng sẵn
'- Điểm đánh dấu bằng Tantalum khoảng cách 1mm đến đầu đĩa , giúp xác định vị trí đặt.</t>
  </si>
  <si>
    <t>Đĩa đệm cột sống lưng TLIF</t>
  </si>
  <si>
    <t>Đĩa đệm cột sống thắt lưng lối bên</t>
  </si>
  <si>
    <t>Vật liệu: PEEK, cong hình bán nguyệt
Kích thước: chiều cao: 8; 10; 12; 14mm, nghiêng 4 độ.Bên trong rỗng có thể nhồi xương, có 2 đinh cản quang trước và sau
Đóng gói tiệt trùng sẵn</t>
  </si>
  <si>
    <t>Đĩa đệm cột sống thắt lưng lối sau</t>
  </si>
  <si>
    <t xml:space="preserve">Đĩa đệm cột sống lưng Pillar
</t>
  </si>
  <si>
    <t>Vật liệu làm bằng Peek, thiết kế dạng cong có đầu hình viên đạn, có 4 vạch cản quang. Bề mặt có răng cưa chống trượt đĩa. Có khung nhồi xương, giúp tăng cường diện tích tiếp xúc với phần được cấy ghép. Các cỡ</t>
  </si>
  <si>
    <t>Đĩa đệm nhân tạo cột sống cổ</t>
  </si>
  <si>
    <t>Vật liệu: PEEK, có tính đàn hồi.Kích thước: độ nghiêng 2.8 độ, chiều sâu 12mm, chiều ngang 15mm,  chiều cao: 4.5; 5.3; 6.1; 6.9; 7.7mm. Các cỡ</t>
  </si>
  <si>
    <t xml:space="preserve">Đĩa Pettri nhựa </t>
  </si>
  <si>
    <t>Điện cực đất loại dán</t>
  </si>
  <si>
    <t xml:space="preserve">Điện cực tạm thời </t>
  </si>
  <si>
    <t>Đường kính thân hai cực có bóng chèn, điện cực 4F,5F,6F; dài điện cực 110cm, chất liệu điện cực thép không gỉ,khoảng cách điện cực 10mm, điện trở ‹ 100Ω, đầu mềm không chấn thương, nối cố định với pin 2mm, có nắp đậy hoặc không nắp đậy</t>
  </si>
  <si>
    <t xml:space="preserve">Đục xương cong dài </t>
  </si>
  <si>
    <t>Kích thước: 20cm-9mm</t>
  </si>
  <si>
    <t xml:space="preserve">Đục xương lòng máng cong </t>
  </si>
  <si>
    <t xml:space="preserve">Đục xương lòng máng thẳng </t>
  </si>
  <si>
    <t xml:space="preserve">Đục xương thẳng dài </t>
  </si>
  <si>
    <t xml:space="preserve">Eppendorf Tips </t>
  </si>
  <si>
    <t>Standard 2-200ul</t>
  </si>
  <si>
    <t xml:space="preserve">Farabeuf </t>
  </si>
  <si>
    <t>Kích thước: 27cm</t>
  </si>
  <si>
    <t xml:space="preserve">Foley Balloon Catheter Latex </t>
  </si>
  <si>
    <t>Gạc cầm máu tự tiêu</t>
  </si>
  <si>
    <t>Gạc HSP</t>
  </si>
  <si>
    <t xml:space="preserve">Gạc hydrocolloid </t>
  </si>
  <si>
    <t>Kích thước: 10cm x 10cm. Gạc lưới Lipido-Colloid , Polyester + Vaseline mắt lưới nhỏ , thay băng không đau, có dấu CE trên mỗi sản phẩm, vô khuẩn</t>
  </si>
  <si>
    <t>Kích thươc: 15cm x 20cm. Gạc lưới Lipido-Colloid , Polyester + Vaseline mắt lưới nhỏ , thay băng không đau, có dấu CE trên mỗi sản phẩm, vô khuẩn</t>
  </si>
  <si>
    <t>Gạc lưới có tẩm kháng sinh hay các chất sát khuẩn</t>
  </si>
  <si>
    <t>Kích thước:  10cm x 12 cm. Gạc lưới Lipido-Colloid ,Polyester + Vaseline + Sulfadiazine Bạc 3,75% , mắt lưới nhỏ , thay băng không đau, có dấu CE trên mỗi sản phẩm, vô khuẩn</t>
  </si>
  <si>
    <t xml:space="preserve">Gạc lưới có tẩm kháng sinh hay các chất sát khuẩn </t>
  </si>
  <si>
    <t>Kích thước: 15cm x 20cm. Gạc lưới Lipido-Colloid ,Polyester + Vaseline + Sulfadiazine Bạc 3,75% , mắt lưới nhỏ , thay băng không đau, có dấu CE trên mỗi sản phẩm, vô khuẩn</t>
  </si>
  <si>
    <t xml:space="preserve">Gạc mét y tế </t>
  </si>
  <si>
    <t>Kích thước: 2x30cmx6 lớp</t>
  </si>
  <si>
    <t>Gạc mỡ chống dính kháng khuẩn</t>
  </si>
  <si>
    <t>Kích thước: 10cm  x 10cm, vô khuẩn.  Có phủ chất Parafin: làm dịu vết thương và bảo vệ vết thương, làm giảm nhiễm trùng vết thương và viêm nhiễm. Hiệu quả trong việc khử trùng, không gây ảnh hưởng đến huyết thanh</t>
  </si>
  <si>
    <t xml:space="preserve">Gạc phẫu thuật có cản quang tiệt trùng </t>
  </si>
  <si>
    <t>Kích thước: 30cm x 30cm x 6 lớp, có cản quang tiệt trùng</t>
  </si>
  <si>
    <t>Kích thước: 30cm x 30cm x 6 lớp, không cản quang, tiệt trùng</t>
  </si>
  <si>
    <t xml:space="preserve">Gạc phẫu thuật không cản quang tiệt trùng </t>
  </si>
  <si>
    <t>Gạc phẫu thuật tiệt trùng</t>
  </si>
  <si>
    <t>Kích thước: 10 x 10 x12lớp, có cản quang, vô trùng</t>
  </si>
  <si>
    <t>Kích thước: 10 x 10 x 8 lớp, Sợi chắc, mép may cuộn kỹ, thấm hút tốt, không bụi, sợi cản quang to chạy dọc giữa miếng gạc, không đổi màu khi hấp sấy, 10 x 10cm x 8 lớp, cản quang vô trùng</t>
  </si>
  <si>
    <t xml:space="preserve">Gạc phẩu thuật tiệt trùng </t>
  </si>
  <si>
    <t>Kích thươớc: 10 x 20cm x 6 lớp</t>
  </si>
  <si>
    <t xml:space="preserve">Gạc phẫu thuật tiệt trùng </t>
  </si>
  <si>
    <t>Kích thước: 7 x 11 x 12 lớp</t>
  </si>
  <si>
    <t>Kích thươớc: 20 x 80cm x 4 lớp</t>
  </si>
  <si>
    <t>Kích thước: 5 x 80cm x 4 lớp</t>
  </si>
  <si>
    <t>Kích thước: 30cm x 40cm x 6</t>
  </si>
  <si>
    <t>Gạc siêu thấm hút dịch tiết</t>
  </si>
  <si>
    <t>Kích thước:  20 x 20cm. Gạc thấm hút dạng foam với khả năng siêu thấm hút dịch tiết vết thương, khả năng thấm hút 199g/100cm3</t>
  </si>
  <si>
    <t xml:space="preserve">Gạc silicon chống dính </t>
  </si>
  <si>
    <t>Kích thước 10 x 18cm. Gạc silicon chống dính dùng cho vết thương tổn thương vùng thượng bì và trung bì nông, vết thương lên mô hạt</t>
  </si>
  <si>
    <t>Kích thước 10 x 10cm. Gạc thấm hút dạng foam với khả năng siêu thấm hút dịch tiết vết thương, khả năng thấm hút 199g/100cm2</t>
  </si>
  <si>
    <t>Kích thước 10 x 7.5cmGạc silicon chống dính dùng cho vết thương tổn thương vùng thượng bì và trung bì nông, vết thương lên mô hạt</t>
  </si>
  <si>
    <t>Kích thước: 5 x 6,5cm x 12 lớp</t>
  </si>
  <si>
    <t>Gạc tiệt trùng</t>
  </si>
  <si>
    <t>Gạc vô trùng</t>
  </si>
  <si>
    <t>Kích thước: 10x10x6 lớp</t>
  </si>
  <si>
    <t xml:space="preserve">Găng tay </t>
  </si>
  <si>
    <t>Dài sản khoa tiệt trùng Tiệt trùng, các cỡ</t>
  </si>
  <si>
    <t>Găng tay</t>
  </si>
  <si>
    <t>Bảo hộ lao động, dầy</t>
  </si>
  <si>
    <t>Hai ngón chưa tiệt trùng, Cao su tự nhiên, có bột chống dính</t>
  </si>
  <si>
    <t>Kích thước: 28cm, dùng để khám</t>
  </si>
  <si>
    <t>Khám chưa tiệt trùng, size XS; S; M; L</t>
  </si>
  <si>
    <t>Không bột, tiệt trùng từng đôi, các cỡ</t>
  </si>
  <si>
    <t xml:space="preserve">Găng tay rời </t>
  </si>
  <si>
    <t>Chất liệu cao su thiên nhiên có bột chống
dính ( số 6; 6.5; 7; 7.5; 8). tiệt trùng. Các số Top Glove (hoặc tương đương) tiêu chuẩn QSR (GMP) và ISO</t>
  </si>
  <si>
    <t xml:space="preserve">Gel dẫn truyền điện cơ </t>
  </si>
  <si>
    <t>Không có các hạt cứng, công thức giữ ẩm cho phép sử dụng lâu dài mà không cần tái chế để có thể sử dụng. Không gây kích ứng da, có tác dụng kháng khuẩn. Dùng cho theo dõi trong ECG và nhi khoa, loại 8,5oz</t>
  </si>
  <si>
    <t>Kích thước: 10cm x 2,7cm</t>
  </si>
  <si>
    <t>Kích thước: 15cm x 365cm</t>
  </si>
  <si>
    <t xml:space="preserve">Grid (mành) </t>
  </si>
  <si>
    <t>Line 85, Ratio 5:1, kích thước: 35 x 43</t>
  </si>
  <si>
    <t>Line 85, Ratio 5:1, kích thước: 30 x 40</t>
  </si>
  <si>
    <t>Line 85, Ratio 5:1, kích thước: 24 x 30</t>
  </si>
  <si>
    <t xml:space="preserve">Giá ống nghiệm Inox 10 lổ </t>
  </si>
  <si>
    <t>Chất liệu inox, 10x70mm</t>
  </si>
  <si>
    <t>Chất liệu inox, 16x160mm</t>
  </si>
  <si>
    <t>Giấy chỉ thị hóa học</t>
  </si>
  <si>
    <t xml:space="preserve"> (code: 1243A). Test thử hóa học đa thông số class 6, Chỉ thị hóa học đa thông số kiểm soát chu trình tiệt khuẩn đặc biệt với nhiều mức thời gian linh hoạt, kiểm soát các thông số.</t>
  </si>
  <si>
    <t xml:space="preserve">Giấy chỉ thị hóa học </t>
  </si>
  <si>
    <t>(code:1250). Test thử hóa học đa thông số class 4, Theo dõi tất cả các chu trình tiệt khuẩn bằng hơi nước ở nhiệt độ từ 121o C-134oC, dễ sử dụng, dễ lưu trữ, phủ lớp chống ướt</t>
  </si>
  <si>
    <t>Kích thước: 50x30</t>
  </si>
  <si>
    <t>Kích thước: 80mm x 20m</t>
  </si>
  <si>
    <t>Kích thước: 110x140x200</t>
  </si>
  <si>
    <t>Kích thước: 110mm x 20m</t>
  </si>
  <si>
    <t>Kích thước: 60x30cm</t>
  </si>
  <si>
    <t>Kích thước: 63mm*110mm*300 tờ</t>
  </si>
  <si>
    <t>Giấy điện tim 3 cần</t>
  </si>
  <si>
    <t xml:space="preserve">Giấy điện tim 3 cần </t>
  </si>
  <si>
    <t>Kích thước: 63mm x 30mm</t>
  </si>
  <si>
    <t>Giấy đo điện tim</t>
  </si>
  <si>
    <t xml:space="preserve">Giấy đo điện tim </t>
  </si>
  <si>
    <t>Kích thước: 110mmx140mmx142 tờ</t>
  </si>
  <si>
    <t xml:space="preserve">Giấy điện tim </t>
  </si>
  <si>
    <t>Kích cỡ: 112mm x 27 tương thích Máy KENZ</t>
  </si>
  <si>
    <t xml:space="preserve">Giấy in máy nước tiểu </t>
  </si>
  <si>
    <t>Kích thước: 57mm x 50m</t>
  </si>
  <si>
    <t>Giấy in máy nước tiểu</t>
  </si>
  <si>
    <t>In nhiệt carbon, kích thước: 58mm x 30m</t>
  </si>
  <si>
    <t>Kích thước: 110mm x 30m</t>
  </si>
  <si>
    <t>Kích thước: 80mm x 30m</t>
  </si>
  <si>
    <t>Kích thước: 60mm x 30m</t>
  </si>
  <si>
    <t>Kích thước: 57 x 30</t>
  </si>
  <si>
    <t>Kích thước: 57mm x 20m</t>
  </si>
  <si>
    <t xml:space="preserve">Giấy in nhiệt </t>
  </si>
  <si>
    <t xml:space="preserve">Giấy in nhiệt  </t>
  </si>
  <si>
    <t>Kích thước; 10,6cm</t>
  </si>
  <si>
    <t xml:space="preserve">Giấy in máy tiểu </t>
  </si>
  <si>
    <t xml:space="preserve">Giấy lau kính hiển vi </t>
  </si>
  <si>
    <t>Kích thước; 8,5 x11cm</t>
  </si>
  <si>
    <t xml:space="preserve">Giấy lọc hóa chất </t>
  </si>
  <si>
    <t>Kích thước: 60*60cm</t>
  </si>
  <si>
    <t>Kích thước: 15,5x8cm</t>
  </si>
  <si>
    <t>Kích thước: 31x9cm</t>
  </si>
  <si>
    <t>Kích thước: 110x140x220</t>
  </si>
  <si>
    <t>Kích thước:215mm x 30mm</t>
  </si>
  <si>
    <t>Kích thước:152 x 90 - 150</t>
  </si>
  <si>
    <t xml:space="preserve">Giấy máy điện tim </t>
  </si>
  <si>
    <t xml:space="preserve">Giấy Monitor FC 700 </t>
  </si>
  <si>
    <t xml:space="preserve">Giấy Monitor sản khoa </t>
  </si>
  <si>
    <t>Kích thước: 80mmx30m</t>
  </si>
  <si>
    <t xml:space="preserve">Giấy siêu âm </t>
  </si>
  <si>
    <t>Tương thích với máy Sony 84S-UPP (hoặc tương đương)</t>
  </si>
  <si>
    <t>Giấy siêu âm</t>
  </si>
  <si>
    <t>Tương thích với máy UPP 110S (hoặc tương đương). Kích thước:  110mm x 20m</t>
  </si>
  <si>
    <t>Cone protaper F1, F2, F3. Chiều dài 21mm (cá số 15,20,25,30,35). Chiều dài 25mm (các số 15,20,25,30,35)</t>
  </si>
  <si>
    <t>Cone giấy</t>
  </si>
  <si>
    <t>Cung hàm</t>
  </si>
  <si>
    <t>Cuvette</t>
  </si>
  <si>
    <t>Cóng đựng mẫu</t>
  </si>
  <si>
    <t>chai</t>
  </si>
  <si>
    <t>Chén inox các loại</t>
  </si>
  <si>
    <t>6cm, 7cm, 8cm, 8.5cm, 14cm</t>
  </si>
  <si>
    <t>Chỉ 10.0 NYLON (3/8) chỉ NYLON 10/0 kim cong (30cm) (2 kim)</t>
  </si>
  <si>
    <t>tép</t>
  </si>
  <si>
    <t>Chỉ không tan đơn sợi Polypropylene màu xanh dương 2/0 kim tròn 1/2 chiều dài chỉ 75cm, chiều dài kim 26</t>
  </si>
  <si>
    <t>Chỉ không tan tổng hợp Polypropylene số 0, dài 100 cm, kim tròn thân to 1/2c, dài 30 mm</t>
  </si>
  <si>
    <t>Chỉ không tan tự nhiên đa sợi bện 2/0, làm từ một dạng protein hữu cơ - sợi tơ tằm bombyx mori, có phủ lớp sáp (Wax)</t>
  </si>
  <si>
    <t>Chỉ không tiêu thiên nhiên đa sợi 2/0 kim tam giác 3/8 chiều dài chỉ 75cm, chiều dài kim 26</t>
  </si>
  <si>
    <t>Chỉ không tan tự nhiên số 2/0, không kim, dài 12 x 75cm</t>
  </si>
  <si>
    <t>Chỉ không tan tự nhiên số 2/0, không kim, dài 150cm</t>
  </si>
  <si>
    <t>Chỉ Silk 3/0 kim tam giá dài 18mm, 3/8C kim tam giác</t>
  </si>
  <si>
    <t>Chỉ không tan tự nhiên số 3/0, kim trỏn, dài 75cm, 1/2C dài 20mm</t>
  </si>
  <si>
    <t>Chỉ không tiêu thiên nhiên đa sợi 4/0 kim tam giác 3/8 chiều dài chỉ 75cm, chiều dài kim 19</t>
  </si>
  <si>
    <t>Chỉ không tiêu thiên nhiên đa sợi 5/0 kim tam giác 3/8 chiều dài chỉ 75cm, chiều dài kim 16</t>
  </si>
  <si>
    <t>Chỉ không tan tự nhiên số 8/0, dài 75 cm, kim tam giác, dài 13 mm, 3/8c</t>
  </si>
  <si>
    <t xml:space="preserve">Chỉ không tan tự nhiên  số 9/0, dài 45 cm, 2 kim hình thang, dài 6 mm, 3/8c </t>
  </si>
  <si>
    <t>Chỉ không tiêu thiên nhiên đa sợi 2/0 kim tròn 1/2 chiều dài chỉ 75cm, chiều dài kim 26</t>
  </si>
  <si>
    <t>Chỉ không tiêu thiên nhiên đa sợi 2/0 không kim chiều dài chỉ 75cm ( 10 sợi)</t>
  </si>
  <si>
    <t>Sợi</t>
  </si>
  <si>
    <t>Chỉ không tiêu thiên nhiên đa sợi 2/0  không
 kim chiều dài chỉ 150cm</t>
  </si>
  <si>
    <t>Chỉ không tiêu thiên nhiên đa sợi 3/0 kim tròn 1/2 chiều dài chỉ 75cm, chiều dài kim 26</t>
  </si>
  <si>
    <t>Chỉ không tiêu thiên nhiên đa sợi 3/0  không 
kim chiều dài chỉ 150cm</t>
  </si>
  <si>
    <t>Chỉ không tiêu thiên nhiên đa sợi 3/0 không kim chiều dài chỉ 75cm ( 10 sợi)</t>
  </si>
  <si>
    <t>Chỉ không tan tổng hợp nylon số 2/0, dài 75 cm, kim tam giác 3/8c, dài 26 mm</t>
  </si>
  <si>
    <t>Chỉ không tan tổng hợp nylon) số 3/0, dài 75 cm, kim tam giác 3/8c, dài 20 mm</t>
  </si>
  <si>
    <t>Chỉ không tan tổng hợp nylon) số 4/0, dài 75 cm, kim tam giác 3/8c, dài 18 mm</t>
  </si>
  <si>
    <t>Chỉ không tan tổng hợp nylon) số 5/0, dài 75 cm, kim tam giác 3/8c, dài 16 mm</t>
  </si>
  <si>
    <t>Chỉ tan sinh học đơn sợi số 2/0, dài 75cm, kim tròn 25mm 1/2C HR26</t>
  </si>
  <si>
    <t>Chỉ tan tổng hợp Polyglactin 910 số 2/0 dài 75cm, kim tam giác 26mm 1/2C RB</t>
  </si>
  <si>
    <t xml:space="preserve">Chỉ tiêu chậm tổng hợp đơn sợi Polydioxanone số  4/0, dài 75cm, kim tròn  20mm 
- Kim bằng thép không rỉ 302, bọc silicon. 
</t>
  </si>
  <si>
    <t>Chỉ tan chậm tự nhiên số 2/0, dài 75 cm, kim tròn 1/2c, dài 26 mm</t>
  </si>
  <si>
    <t>Chỉ tan chậm tự nhiên số 3/0, dài 75 cm, kim tam giác 3/8c, dài 26 mm</t>
  </si>
  <si>
    <t>Chỉ tan chậm tự nhiên số 3/0, dài 75 cm, kim tròn 1/2c, dài 26 mm</t>
  </si>
  <si>
    <t>Chỉ tan chậm tự nhiên Trustigut (C) (Chromic Catgut) số 4/0, dài 75 cm, kim tam giác 3/8c, dài 16 mm</t>
  </si>
  <si>
    <t>Chỉ tan chậm tự nhiên số 4/0, dài 75 cm, kim tròn 1/2c, dài 26 mm</t>
  </si>
  <si>
    <t>Chỉ tiêu thiên nhiên tan chậm số 0 A40C40</t>
  </si>
  <si>
    <t>Chỉ tiêu thiên nhiên tan châm 1/0, kim tròn 1/2 chiều dài chỉ 75cm , chiều dài kim 26</t>
  </si>
  <si>
    <t>Chỉ tiêu thiên nhiên tan châm 2/0 không kim chiều dài chỉ 150cm</t>
  </si>
  <si>
    <t>Chỉ tiêu thiên nhiên tan châm 2/0 không kim  đa sợi chiều dài chỉ 75cm</t>
  </si>
  <si>
    <t>Chỉ tiêu thiên nhiên tan châm 3/0 kim tròn 1/2 chiều dài chỉ 75cm , chiều dài kim 26</t>
  </si>
  <si>
    <t>Chỉ tiêu thiên nhiên tan châm 3/0 kim tam giác 3/8 chiều dài chỉ 75cm , chiều dài kim 26</t>
  </si>
  <si>
    <t>Chỉ tiêu thiên nhiên tan châm 4/0 kim tròn 1/2 chiều dài chỉ 75cm , chiều dài kim 26</t>
  </si>
  <si>
    <t>Chì Xyroben</t>
  </si>
  <si>
    <t>Dùng đổ khuôn che chắn chì cá nhân cho bệnh nhân xạ trị</t>
  </si>
  <si>
    <t>Chổi cọ chồn</t>
  </si>
  <si>
    <t>Chổi đánh bóng răng</t>
  </si>
  <si>
    <t>Làm sạch và đánh bóng bề mặt răng, hình dạng giống bánh xe</t>
  </si>
  <si>
    <t>Chốt đặt ống ngà răng</t>
  </si>
  <si>
    <t>Màu xanh, vàng</t>
  </si>
  <si>
    <t>Dao 12</t>
  </si>
  <si>
    <t>Lắp cho cán dao số 3.</t>
  </si>
  <si>
    <t>Dao đốt điện sử dụng 1 lần</t>
  </si>
  <si>
    <t>Tay dao mổ điện của Evershine dùng được cho nhiều loại dao mổ điện cao tần
Chiều dài : 3m
Kiểu giắc cắm : giắc dẹt 3 chân tròn
Nút bấm tay dao : 2 nút</t>
  </si>
  <si>
    <t>Dao mổ các số</t>
  </si>
  <si>
    <t>G11, G12, G20 thép không gỉ, sắc, đầu nhọn hoặc đầu tù</t>
  </si>
  <si>
    <t>Dầu bôi trơn tay khoan</t>
  </si>
  <si>
    <t>Chai</t>
  </si>
  <si>
    <t>Dây + nắp bình phồi</t>
  </si>
  <si>
    <t>Dây + nắp</t>
  </si>
  <si>
    <t>Dây chạy thận nhân tạo</t>
  </si>
  <si>
    <t>Dây động mạch với bơm máu (Đường kính trong 8, đường kính ngoài 12, chiều dài 420mm; dây tĩnh mạch, Nhựa y tế mềm PVC, đầu kết nối và các thành phần khác làm từ PVC, PE, PP. Không chứa thành phần cao su tự nhiên.Tiệt trùng bằng EO</t>
  </si>
  <si>
    <t>Dây châm cứu</t>
  </si>
  <si>
    <t>Dây dẫn (vi dây dẫn) can thiệp CTO</t>
  </si>
  <si>
    <t>Dây dẫn theo công nghệ ACTONE với cấu trúc vòng xoắn kép giúp duy trì hình dạng đầu tip, phản hồi momen xoắn tốt. 
Dây dẫn đơn lõi với Tip load đặc biệt, khác nhau theo từng loại (0.3 - 20g) hỗ trợ rất tốt cho các trường hợp can thiệp CTO khó.
Vật liệu stainless steel. Lớp phủ Silicon, Hydrophilic hoặc hydrophilic trên nền polymer. 
Chiều dài: 180, 190, 300cm / 330cm (RG3).
(Chi tiết các cỡ)</t>
  </si>
  <si>
    <t>Dây dẫn (vi dây dẫn) can thiệp mềm</t>
  </si>
  <si>
    <t>Dây dẫn đa lõi (composite core) theo công nghệ SION TECC với cấu trúc vòng xoắn kép tăng tính ổn định và linh hoạt đầu tip (chống giựt), duy trì hình dạng &amp; phản hồi momen xoắn tốt.
Dây dẫn đơn lõi với thiết kế đa dạng cho các mục đích khác nhau (nối dài, đánh dấu vết thương, đi qua vết thương v.v).
Độ nặng đầu tip: 0.5 g, 0.7g, 0.8g.
Vật liệu stainless steel, lớp phủ hydrophilic hoặc silicon.
Đường kính: 0.014 inch. Chiều dài: 180, 300 cm / 150, 165 cm (extension wire)</t>
  </si>
  <si>
    <t>Dây dẫn can thiệp  phủ Polyme Asahi Fielder FC 180 cm  (các cỡ)
-Mô tả: Với lớp phủ Polyme Sleve đặc biệt. Đầu Tip load 1.0, hỗ trợ tương đối tốt cho can thiệp CTO.
-Kích cỡ: Đường kính 0.014, dài 180cm,  Chất liệu: thép không rỉ
Tiêu chuẩn kĩ thuật: Lớp phủ Polyme Sleve đặc biệt, đầu tip linh hoạt</t>
  </si>
  <si>
    <t>Dây dẫn can thiệp mạch vành có 10 đoạn Marker giúp dễ dàng đo chiều dài tổn thương một cách chính xác (Rinato, Marker wire, Extension wire, SION, Sion Blue)
-Mô tả: Guide wire thế hệ thứ 2 với công nghệ đa lõi SION TECC giúp củng cố sự ổn định đầu tip và phản hồi momen xoắn
-Kích cỡ: Đường kính 0.014, dài 180cm, Chất liệu: thép không rỉ
Tiêu chuẩn kĩ thuật: Lớp phủ Hydrophilic dài, đầu tip linh hoạt</t>
  </si>
  <si>
    <t xml:space="preserve">Cân </t>
  </si>
  <si>
    <t>Trọng lượng: 1-2kg</t>
  </si>
  <si>
    <t>Trọng lượng: 20kg</t>
  </si>
  <si>
    <t>Trọng lượng: 120kg</t>
  </si>
  <si>
    <t xml:space="preserve"> Stylet 15F x OD 5.2mm, 10F x OD 4.2mm, 5F x OD 2.2mm</t>
  </si>
  <si>
    <t>Cây đưa vật liệu trong trám răng</t>
  </si>
  <si>
    <t>Kích thước: (509/11), (509/12)</t>
  </si>
  <si>
    <t xml:space="preserve">Cây móc vòng </t>
  </si>
  <si>
    <t>Kích thước: 25cm</t>
  </si>
  <si>
    <t>Gồm 8 cây dk từ 3/4mm đến 17/18 mm. ( theo số qui định )</t>
  </si>
  <si>
    <t>Cây nong tử cung</t>
  </si>
  <si>
    <t>Cây thay nội khí quản khó</t>
  </si>
  <si>
    <t xml:space="preserve">Cell thạch anh đo KLN của hệ hydride </t>
  </si>
  <si>
    <t>Analytik jena (máy AAS)</t>
  </si>
  <si>
    <t xml:space="preserve">Clip mạch máu  </t>
  </si>
  <si>
    <t>bằng Titanium LT300</t>
  </si>
  <si>
    <t xml:space="preserve">Clip mạch máu </t>
  </si>
  <si>
    <t xml:space="preserve"> bằng Titanium LT400</t>
  </si>
  <si>
    <t>Coil nút mạch não các cỡ</t>
  </si>
  <si>
    <t>Denfil A3, A3.5</t>
  </si>
  <si>
    <t xml:space="preserve">Composite trám răng đặt </t>
  </si>
  <si>
    <t>Cone gutta percha</t>
  </si>
  <si>
    <t>Cone gutta percha trám bít  ống tủy răng</t>
  </si>
  <si>
    <t>Thủy tinh chịu nhiệt, 1000ml</t>
  </si>
  <si>
    <t>Cốc thủy tinh có mỏ (becher)</t>
  </si>
  <si>
    <t>Thủy tinh chịu nhiệt, 600ml</t>
  </si>
  <si>
    <t>Thủy tinh chịu nhiệt 150ml</t>
  </si>
  <si>
    <t>Cryo tube</t>
  </si>
  <si>
    <t>Nhựa, có nắp vặn  (túi 100 cái)</t>
  </si>
  <si>
    <t xml:space="preserve">Chai Dural </t>
  </si>
  <si>
    <t>Dung tích 500 ml, Chai trung tính chịu nhiệt (Trắng)</t>
  </si>
  <si>
    <t xml:space="preserve">Chai Duran </t>
  </si>
  <si>
    <t>Dung tích 200ml, 500 ml</t>
  </si>
  <si>
    <t xml:space="preserve">Chai nuôi cấy </t>
  </si>
  <si>
    <t>Thể tích: 25cm2. Được làm từ sợi polystygene nguyên chất
In số lô trên từng chai nuôi cấy</t>
  </si>
  <si>
    <t>Chai thủy tinh chịu nhiệt có nắp</t>
  </si>
  <si>
    <t xml:space="preserve">Chai thủy tinh chịu nhiệt có nắp </t>
  </si>
  <si>
    <t>Thể tích: 1000ml</t>
  </si>
  <si>
    <t>Thể tích: 500ml</t>
  </si>
  <si>
    <t>Thể tích: 100ml</t>
  </si>
  <si>
    <t>Thể tích: 250ml</t>
  </si>
  <si>
    <t xml:space="preserve">Chất lấy dấu răng </t>
  </si>
  <si>
    <t xml:space="preserve">Chén nung sứ không nắp </t>
  </si>
  <si>
    <t>Chịu nhiệt trên 700 độ C, 50ml</t>
  </si>
  <si>
    <t xml:space="preserve">Chỉ  tan tổng hợp đa sợi </t>
  </si>
  <si>
    <t>Chỉ tan tổng hợp đa sợi Polyglactin 910 được bọc bởi 50% là Polyglactin 370 và 50% là Calcium Stearate số 1/0 dài 90cm, kim tròn đầu tròn CT dài 40 mm 1/2 vòng tròn.</t>
  </si>
  <si>
    <t xml:space="preserve">Chỉ  tan tổng hợp đơn sợi </t>
  </si>
  <si>
    <t xml:space="preserve">Chỉ NYLON </t>
  </si>
  <si>
    <t xml:space="preserve">Chỉ điện cực đa sợi </t>
  </si>
  <si>
    <t>Số 2/0 bằng thép không gỉ 316L phủ bằng blue polyethylene dài 60cm, 2 kim: một kim tròn đầu tam giác 17mm, 1/2 vòng tròn, 1 kim thẳng đầu tam giác 60mm</t>
  </si>
  <si>
    <t>Caresilk (Silk) số 4/0, dài 75 cm, kim tròn 1/2c, dài 26 mm</t>
  </si>
  <si>
    <t xml:space="preserve">Chỉ không tan đơn sợi 
</t>
  </si>
  <si>
    <t>Chỉ không tan đơn sợi Isotactic Polypropylen 3/0, dài 90cm, 2 kim x HR26,  kim tròn chất liệu thép 300 phủ silicone, đóng gói RacePack RCP</t>
  </si>
  <si>
    <t xml:space="preserve">Chỉ không tan đơn sợi </t>
  </si>
  <si>
    <t>Chỉ không tan đơn sợi</t>
  </si>
  <si>
    <t xml:space="preserve">Chỉ không tan đơn sợi tổng hợp </t>
  </si>
  <si>
    <t>Chỉ không tan đơn sợi tổng hợp</t>
  </si>
  <si>
    <t>Chỉ không tan đơn sợ tổng hợp Polypropylene 2/0, dài 90cm, 2 kim tròn  25mm, 1/2 vòng tròn,</t>
  </si>
  <si>
    <t>Chỉ không tiêu đơn sợi Polypropylene màu xanh dương 3/0 kim tròn 1/2 chiều dài chỉ 90cm , 2 kim tròn 25mm, 1/2 vòng tròn, chiều dài kim 26 - 2 kim</t>
  </si>
  <si>
    <t xml:space="preserve">Chỉ không tan đa sợi tổng hợp </t>
  </si>
  <si>
    <t>Chỉ không tiêu đơn sợi tổng hợp Polyamide 6 số 2/0 kim tam giác 3/8 kim 26mm , dài 75cm .  Kim (302 Series) được bọc Silicon, đầu kim sắc bén giúp xuyên qua mô dễ đàng , chống bị biến dạng và không gây</t>
  </si>
  <si>
    <t>Chỉ không tiêu đơn sợi Polyamide 6 số 3/0, dài 75cm, kim tam giác 3/8 vòng tròn dài 26mm. Kim (302 Series) được bọc Silicon, đầu kim sắc bén giúp xuyên qua mô dễ đàng , chống bị biến dạng.</t>
  </si>
  <si>
    <t>Chỉ không tan đơn sợi tổng hợp Polypropylene số 3/0 dài 90cm, 2 kim tròn 25.9mm</t>
  </si>
  <si>
    <t xml:space="preserve">Chỉ không tan tổng hợp </t>
  </si>
  <si>
    <t>Chỉ không tan tổng hợp đơn sợi polyamide 6 , số 10/0, dài 30cm, 02 kimx DLM65 phủ silicone.</t>
  </si>
  <si>
    <t>Chỉ không tan tự nhiên đa sợi</t>
  </si>
  <si>
    <t xml:space="preserve">Chỉ không tan tự nhiên </t>
  </si>
  <si>
    <t>Chỉ không tan tự nhiên</t>
  </si>
  <si>
    <t xml:space="preserve">Chỉ không tan tự nhiên đa sợi  </t>
  </si>
  <si>
    <t xml:space="preserve">Chỉ không tan tự nhiên đa sợi </t>
  </si>
  <si>
    <t>Chỉ không tan tổng hợp nylon) 6-0 -kim tam giác</t>
  </si>
  <si>
    <t xml:space="preserve">Chỉ tan cực chậm đơn sợi </t>
  </si>
  <si>
    <t>Chỉ tan cực chậm đơn sợi Poly 4 hydroxybutyrate số 0, dài 90cm, 1 kim x HR40S phủ silicon 1/2C, Đóng gói 02 lớp DDP</t>
  </si>
  <si>
    <t>Chỉ tan chậm tự nhiên</t>
  </si>
  <si>
    <t xml:space="preserve">Chỉ tan chậm tự nhiên </t>
  </si>
  <si>
    <t>Số 0, kim tròn, dài 75cm, 1/2C dài 40mm</t>
  </si>
  <si>
    <t>Số 1/0 kim tròn 1/2 chiều dài chỉ 75cm , chiều dài kim 36mm</t>
  </si>
  <si>
    <t>Số 2/0 kim tròn 1/2 chiều dài chỉ 75cm , chiều dài kim 36mm</t>
  </si>
  <si>
    <t>Số 4/0, không kim, dài 150cm</t>
  </si>
  <si>
    <t>Số 7/0, dài 75 cm, kim tam giác, dài 12 mm, 3/8c</t>
  </si>
  <si>
    <t xml:space="preserve">Chỉ tan đa sợi </t>
  </si>
  <si>
    <t>Chỉ tan đa sợi</t>
  </si>
  <si>
    <t>Chỉ tan đa sợi Polyglycolic acid, áo bao glyconate (72% Glycolic +  14% Caprolacton + 14% trimethylene), số 0, dài 90cm, kim HR40s phủ silicone, Đóng gói 02 lớp DDP</t>
  </si>
  <si>
    <t>Chỉ tan đa sợi Polyglycolic acid, áo bao glyconate (72% Glycolic +  14% Caprolacton + 14% trimethylene), số 1, dài 90cm, kim HR40s phủ silicone, Đóng gói 02 lớp DDP</t>
  </si>
  <si>
    <t xml:space="preserve">Chỉ tan đa sợi tổng hợp </t>
  </si>
  <si>
    <t xml:space="preserve">Chỉ tan đơn sợi tổng hợp </t>
  </si>
  <si>
    <t>Chỉ tan nhanh đa sợi Polyglycolic acid, số 3/0, dài 70cm, kim tam giác</t>
  </si>
  <si>
    <t xml:space="preserve">Chỉ tan nhanh đa sợi </t>
  </si>
  <si>
    <t>Chỉ tan đa sợi Polyglycolic acid,áo bao Glyconate (72% Glycolic +  14% Caprolacton + 14% trimethylene), số 3/0,dài 70cm, kim tròn phủ silicone 1/2C dài 26mm, Đóng gói 02 lớp DDP</t>
  </si>
  <si>
    <t>Chỉ tan nhanh đa sợi Polyglycolic, áo bao Glyconate (72% Glycolic +  14% Caprolacton + 14% trimethylene) số 3/0, dài 70cm, kim tam giác phủ silicone 3/8C dài 24mm</t>
  </si>
  <si>
    <t>Chỉ tan nhanh tổng hợp đa sợi</t>
  </si>
  <si>
    <t xml:space="preserve">Chỉ tan nhanh tổng hợp đa sợi </t>
  </si>
  <si>
    <t xml:space="preserve">Chỉ tan sinh học đơn sợi </t>
  </si>
  <si>
    <t>Chỉ tan tổng hợp đa sợi Polyglactin 910 có chất kháng khuẩn Triclosan , số 3/0, dài 70cm, kim 26mm. Vỏ bọc Calcium Sterrad</t>
  </si>
  <si>
    <t xml:space="preserve">Chỉ tan tổng hợp  đa sợi   </t>
  </si>
  <si>
    <t xml:space="preserve">Chỉ tan tổng hợp  đa sợi </t>
  </si>
  <si>
    <t>Chỉ tan tổng hợp đa sợi Polyglactin 910 có chất kháng khuẩn Triclosan bao gồm copolymer được tổng hợp từ 90% glycolide và 10% L-lactide. Chỉ số 2/0, dài 70cm, kim 26mm</t>
  </si>
  <si>
    <t xml:space="preserve">Chỉ tan tổng hợp đa sợi </t>
  </si>
  <si>
    <t>Chỉ tan tổng hợp đa sợi Polyglactin 910 có chất kháng khuẩn Triclosan bao gồm copolymer được tổng hợp từ 90% glycolide và 10% L-lactide. Chỉ số 1 dài 90cm, kim tròn 40mm 1/2C</t>
  </si>
  <si>
    <t>Chỉ tan tổng hợp đa sợi</t>
  </si>
  <si>
    <t xml:space="preserve">Chỉ tan tổng hợp đa sợi polyglycolic acid  phủ ngoài bằng epsilon-caprolactone và calcium stearate. Chỉ số 1 dài 90cm. Kim tròn 40mm, 1/2C. </t>
  </si>
  <si>
    <t>Chỉ tan tổng hợp đơn sợi</t>
  </si>
  <si>
    <t xml:space="preserve">Chỉ tan tổng hợp đơn sợi </t>
  </si>
  <si>
    <t>Chỉ tan tổng hợp đơn sợi Glyconate (72% Glycolic +  14% Caprolacton + 14% trimethylene)  số 4/0,dài 70cm, kim tam giác DS24 phủ silicone đóng gói 02 lớp DDP</t>
  </si>
  <si>
    <t>Chỉ tan tổng hợp đơn sợi Polydioxanone số 5/0,  dài 70cm, 1 kim x HR17 kim tròn phủ silicone, Đóng gói 02 lớp DDP</t>
  </si>
  <si>
    <t>Chỉ tan tổng hợp đơn sợi Polydioxanone số 4/0,  dài 70cm, 1 kim x HR22 kim tròn phủ silicone, Đóng gói 02 lớp DDP</t>
  </si>
  <si>
    <t>Chỉ Polyglactin 910 số 3/0, 75cm, kim tròn, 26mm, phủ Poly (glycolide-co-lactide) (30/70) + Calcium Stearate, kim phủ silicon. Lực giữ vết thương sau 21 ngày: ~ 50% .</t>
  </si>
  <si>
    <t>Chỉ tan tổng hợp đa sợi Polyglactin 910 số 3/0, dài 75 cm, kim tròn 1/2c, dài 26 mm</t>
  </si>
  <si>
    <t>Polyglactin 910 4/0  + kim tròn 1/2 c ,R17mm</t>
  </si>
  <si>
    <t>Chỉ tan tổng hợp đa sợi Polyglactin 910 số 0, dài 90cm, kim tròn bằng thép không rỉ 302, bọc Silicon. 1/2C dài 40mm,  áo bao poly (glycolide-co-l-lactid 35/65) + CaSt, Đóng gói 02 lớp DDP</t>
  </si>
  <si>
    <t xml:space="preserve">Chỉ tiêu chậm tổng hợp đơn sợi </t>
  </si>
  <si>
    <t>Chỉ tiêu nhanh đa sợi Polyglycolic acid, Chỉ phủ Polycaprolactone và Calcium Stearate số 2/0, dài 25mm kim bằng thép không rỉ 302, bọc Silicon.</t>
  </si>
  <si>
    <t xml:space="preserve">Chỉ tiêu nhanh đa sợi </t>
  </si>
  <si>
    <t xml:space="preserve">Chỉ tiêu nhanh đa sợi Polyglycolic acid, Chỉ phủ Polycaprolactone và Calcium Stearate số 3/0 dài 75cm, kim bằng thép không rỉ 302, bọc Silicon. 
</t>
  </si>
  <si>
    <t>Chỉ tiêu nhanh đa sợi</t>
  </si>
  <si>
    <t xml:space="preserve">Chỉ tiêu sinh học đơn sợi </t>
  </si>
  <si>
    <t>Chỉ tiêu tổng hợp sợi bện Polyglactin 910 số 6/0 dài,dài 75cm, kim tròn, đầu tròn, dài 36mm, cong kim 1/2C.</t>
  </si>
  <si>
    <t>Chỉ tiêu sợi bện, Polyglycolic acid (90%) - co - L- acid lactid (10%), PGLA số 2/0 75cm, 25mm 1/2C, chỉ phủ Calcium Stearate, kim bằng thép không rỉ 302, bọc Silico. Lực giữ vết thương sau 21 ngày: ~ 50% .</t>
  </si>
  <si>
    <t xml:space="preserve">Chỉ tan tổng hợp đa sợi bện </t>
  </si>
  <si>
    <t>Chỉ tiêu thiên nhiên tan chậm</t>
  </si>
  <si>
    <t xml:space="preserve">Chỉ tiêu thiên nhiên tan chậm </t>
  </si>
  <si>
    <t xml:space="preserve">Chỉ tơ phẫu thuật </t>
  </si>
  <si>
    <t xml:space="preserve">Chỉ thép điện cực </t>
  </si>
  <si>
    <t xml:space="preserve">Chỉ thép khâu xương bánh chè dài </t>
  </si>
  <si>
    <t>Số 7, dài 60cm, kim tam giác 1/2C dài 120mm</t>
  </si>
  <si>
    <t>Chỉ thép khâu xương ức</t>
  </si>
  <si>
    <t>Chỉ thép mềm buộc hàm</t>
  </si>
  <si>
    <t xml:space="preserve">Chỉ thép </t>
  </si>
  <si>
    <t>Số 5 dài 75cm, kim tam giác</t>
  </si>
  <si>
    <t>Số 5, chất liệu 316L dài 45cm, 04 sợi x HRC48 ,Kim Short Cutting phủ silicone.</t>
  </si>
  <si>
    <t xml:space="preserve">Chỉ thị sinh học </t>
  </si>
  <si>
    <t>Chỉ thị sinh học Cyclesure  Indicator có môi trường màu tím, ống có chứa 1 triệu bào tử Geobaccillus sterothermophillus, đi kèm với máy Sterrad</t>
  </si>
  <si>
    <t>Dao chọc tiền phòng</t>
  </si>
  <si>
    <t xml:space="preserve">Kích thước: 37 cm x 5 mm </t>
  </si>
  <si>
    <t>Kích thước: 18,8 cm.</t>
  </si>
  <si>
    <t>Kích thước: 20 cm x 5 mm</t>
  </si>
  <si>
    <t xml:space="preserve">Dao siêu âm loại cắt đốt và hàn mạch </t>
  </si>
  <si>
    <t>Loại dao cắt đốt và hàn mạch sử dụng kết hợp năng lượng siêu âm và năng lượng điện lưỡng cực (5mm, 10cm), TB-05101C</t>
  </si>
  <si>
    <t xml:space="preserve">Daviers kềm giữ xương Kern có khóa </t>
  </si>
  <si>
    <t>Kích thước: 17 cm</t>
  </si>
  <si>
    <t>Kích thước: 21 cm</t>
  </si>
  <si>
    <t>Thể tích: 505 ml</t>
  </si>
  <si>
    <t xml:space="preserve">Dây bơm thuốc cản quang </t>
  </si>
  <si>
    <t>Dây của máy thở 1021mm, Thân co giãn, sử dụng 1 lần</t>
  </si>
  <si>
    <t>Dây của máy thở</t>
  </si>
  <si>
    <t>Dây dẫn ái nước có trợ lực</t>
  </si>
  <si>
    <t xml:space="preserve">Dây dẫn can thiệp mạch máu </t>
  </si>
  <si>
    <t xml:space="preserve">Dây dẫn can thiệp mạch máu  </t>
  </si>
  <si>
    <t>Dây dẫn can thiệp mạch vành</t>
  </si>
  <si>
    <t>Dây dẫn can thiệp Mạch Vành</t>
  </si>
  <si>
    <t>Loại mềm Spring coil, lõi bằng stainless steel, phủ Hydrophilic, đầu tip cản quang 3cm, dài 182cva2 300cm</t>
  </si>
  <si>
    <t xml:space="preserve">Dây dẫn can thiệp mềm </t>
  </si>
  <si>
    <t xml:space="preserve">Dây dẫn can thiệp sang thương tắc mãn CTO </t>
  </si>
  <si>
    <t xml:space="preserve">Dây dẫn chẩn đoán </t>
  </si>
  <si>
    <t xml:space="preserve">Dây dẫn chuẩn đoán mạch vành </t>
  </si>
  <si>
    <t>Dây dẫn chuẩn đoán</t>
  </si>
  <si>
    <t xml:space="preserve">Dây dẫn chụp mạch vành </t>
  </si>
  <si>
    <t xml:space="preserve">Dây dẫn dùng trong can thiệp </t>
  </si>
  <si>
    <t>Kích thước: 15Fr x 700 mm. Đầu típ cong, có lỗ thở tạm khi đặt nội khí quản</t>
  </si>
  <si>
    <t>Dây dẫn đường</t>
  </si>
  <si>
    <t>Dây dẫn đường Guide Wire mềm, đk 0.035", dài 150cm. Các cỡ</t>
  </si>
  <si>
    <t>Có lớp ái nước M Coat. Lõi của mini guidewire được làm bằng hợp kim nitinol siêu bền, lớp áo ngoài làm bằng Polyurethane. Đường kính 0.025'', 0.035", 0.038" cong 3cm- 5cm, đầu chữ J, đầu thẳng. Chiều dài 150cm.</t>
  </si>
  <si>
    <t xml:space="preserve">Dây dẫn đường </t>
  </si>
  <si>
    <t xml:space="preserve">Có lớp ái nước phủ M Coat. Lõi của mini guidewire  được làm bằng hợp kim nitinol siêu bền, lớp áo ngoài làm bằng Polyurethane. Đường kính 0.025'', 0.035", 0.038" cong 3cm- 5cm, đầu chư? J, đầu thẳng. Dài 260cm.
</t>
  </si>
  <si>
    <t>Dây dẫn chẩn đoán mạch vành</t>
  </si>
  <si>
    <t>Dây dẫn chẩn đoán mạch vành đầu cong bằng kim loại. Đường kính 0.035", 0.038", đầu chữ J cong 3cm, dài 150 cm. Vỏ phủ chất PTFE và lõi làm bằng thép không rỉ</t>
  </si>
  <si>
    <t>* Lõi dây dẫn bằng chất liệu Nitinol, phủ polymer bên ngoài, chống xoắn vặn.             
* Bề mặt trơn láng, dễ di chuyển trong lòng catheter cũng như lòng mạch máu do lớp phủ ngoài ái nước. đầu thẳng hoặc gập góc.
* Độ cản quang cao.
* Đường kính 0.035", dài 150cm</t>
  </si>
  <si>
    <t xml:space="preserve">Dây dẫn mềm </t>
  </si>
  <si>
    <t xml:space="preserve">Dây điện cực dùng cho máy tạo nhịp tạm thời </t>
  </si>
  <si>
    <t>Đường kính 5-6F, dài 114cm Chất liệu Polyurethane =&gt;  mềm dẻo khi gặp nhiệt độ cơ thể.
* Có điểm đánh dấu trên catheter, mỗi điểm cách nhau 10cm.</t>
  </si>
  <si>
    <t>Đường kính 5F, 6F có bóng, Chất liệu Woven Bioflexibility, mềm ở nhiệt độ cơ thể, tương thích sinh học với màng tim.Có bóng. Điện cực thứ nhất nằm ở đầu chóp dây điện cực. Điện cực thứ hai cách đầu chóp khoảng 1cm.</t>
  </si>
  <si>
    <t xml:space="preserve">Dây điện cực tạm thời không bóng </t>
  </si>
  <si>
    <t xml:space="preserve">Dây Garo </t>
  </si>
  <si>
    <t xml:space="preserve">Dây hút dịch đàm nhớt </t>
  </si>
  <si>
    <t>Dây hút dịch tiệt khuẩn</t>
  </si>
  <si>
    <t xml:space="preserve">Dây hút đàm kín </t>
  </si>
  <si>
    <t>Có khóa, hoặc không khóa nguyên liệu PVC y tế không độc, không dị ứng, đầu hút bo tròn an toàn với niêm mạc, 2 lỗ hút 2 bên (lateral eyes) giúp hút tối đa. đa dạng kích cơ?: 8F-18Fr, (dài 50cm)</t>
  </si>
  <si>
    <t xml:space="preserve">Dây hút nhớt có khóa các số  </t>
  </si>
  <si>
    <t xml:space="preserve">Dây hút nhớt không khóa các số  </t>
  </si>
  <si>
    <t xml:space="preserve">Dây lái chuẩn đoán </t>
  </si>
  <si>
    <t xml:space="preserve">Dây máy điện tim </t>
  </si>
  <si>
    <t>3 kênh ECG-3F (Advancemed)</t>
  </si>
  <si>
    <t>Dây máy điện tim</t>
  </si>
  <si>
    <t>Nihonkohden  Model: ECG-9620L (hoặc tương đương)</t>
  </si>
  <si>
    <t xml:space="preserve">Dây nối áp lực extension lines </t>
  </si>
  <si>
    <t>Chất liệu polyurethane. Chịu được áp lực đến 1200 psi (84 BAR). Dài 30cm</t>
  </si>
  <si>
    <t>Vật liệu PU có lớp bện trên thành ống, chịu áp lực cao ≥ 1200psi 
- Độ dài: 120cm
- Hai đầu có khoá luer xoay
- Dây trong suốt dễ dàng quan sát</t>
  </si>
  <si>
    <t>Vật liệu PU có lớp bện trên thành ống, chịu áp lực cao ≥ 1200psi 
- Độ dài: 50cm
- Hai đầu có khoá luer xoay
- Dây trong suốt dễ dàng quan sát</t>
  </si>
  <si>
    <t xml:space="preserve">Dây nối bơm tiêm điện </t>
  </si>
  <si>
    <t>Kích thước: 140cm</t>
  </si>
  <si>
    <t>Kích thước: 150 cm
Không có chất phụ gia DEHP
- Đặc tính kỹ thuật: Mềm dẻo, trong suốt, chống xoắn. Thể tích tồn dư 0.9 ml.
Đầu nối</t>
  </si>
  <si>
    <t>Dây nối bơm tiêm tự động</t>
  </si>
  <si>
    <t>Chất liệu polyurethane. Chịu được áp lực đến 1200 psi (84 BAR). Dài  50-120cm</t>
  </si>
  <si>
    <t>Dây nối chụp buồng thất extension lines</t>
  </si>
  <si>
    <t>Dây nối dao siêu âm</t>
  </si>
  <si>
    <t xml:space="preserve"> dùng cho máy Olympus hoặc tương thích. TD-TB400</t>
  </si>
  <si>
    <t xml:space="preserve">Chất liệu: nhựa y tế, không DEHP, không có chất sinh nhiệt. Kích thước: 140cm
Đặc điểm: Dây mềm dẻo, trong suốt dễ quan sát. Dễ thao tác nối. Chịu được áp lực khi bơm lên đến 1200 PSI. Thành trong dây trơn nhẵn. </t>
  </si>
  <si>
    <t>Dây nối kim luồn</t>
  </si>
  <si>
    <t xml:space="preserve">Dây oxy 2 nhánh người lớn các cỡ </t>
  </si>
  <si>
    <t>Dây oxy 2 nhánh sơ sinh</t>
  </si>
  <si>
    <t xml:space="preserve">Dây đo Sp02 tương thích với máy Nihon Kohden </t>
  </si>
  <si>
    <t>Dây Sensor dùng đo EtCO2</t>
  </si>
  <si>
    <t>Dây Sensor dùng đo SpO2</t>
  </si>
  <si>
    <t>Dây đo EtCO2  tương thích với máy Nihon Kohden</t>
  </si>
  <si>
    <t>Dây đầu dò đo SpO2</t>
  </si>
  <si>
    <t>Dây Sensor đo SpO2 tương thích với máy Philips</t>
  </si>
  <si>
    <t>Dây Sensor đo SpO2 tương thích với máy Omni II</t>
  </si>
  <si>
    <t>Dây đo Sp02  tương thích với  máy Spacelabs</t>
  </si>
  <si>
    <t>Dây đo Sp02   tương thích với  máy Monitor Omni III</t>
  </si>
  <si>
    <t xml:space="preserve">Dây truyền dịch </t>
  </si>
  <si>
    <t>- Chiều dài dây 180cm
- Đường kính trong dây: 3 mm. đường kính ngoài 4.1 mm. 20 giọt/ml 
-Có bầu đếm giọt 2 ngăn  cứng - mềm
- Màng lọc có chức năng lọc vi khuẩn tại van thông khí
- Đầu khóa vặn xoắn Luer Lock
- Không có chất phụ gia DEHP</t>
  </si>
  <si>
    <t>Dây truyền dịch loại 20 giọt/ml, không bầu, có kèm kim tiêm 21G, dây dài 150cm, sản phẩm tiệt trùng bằng khí EO.</t>
  </si>
  <si>
    <t>Dây truyền dịch có bầu truyền dịch pha thuốc 60 giọt/ml có vạch đo, có đầu nhọn thông khí nhằm tối đa hóa tốc độ dòng chảy, cổng bơm thuốc chữ Y không chứa Latex, có van nổi bằng chất liệu nhựa silicon màu xanh giúp ngăn chặn hình thành bọt khí, màng lọc dịch 15 micro, 2 khóa lăn cho phép điều chỉnh nhỏ giọt dễ dàng và 1 khóa kẹp. Độ dài dây phía trên bầu pha thuốc 30cm, độ dài dây phía dưới bầu pha thuốc 180cm. Sản phẩm tiệt trùng bằng khí EO</t>
  </si>
  <si>
    <t xml:space="preserve">Dây truyền dịch các cỡ </t>
  </si>
  <si>
    <t xml:space="preserve">Dây truyền máu </t>
  </si>
  <si>
    <t>Dây truyền máu</t>
  </si>
  <si>
    <t xml:space="preserve">Drap ni lon lót mông </t>
  </si>
  <si>
    <t>Dù đóng lỗ bầu dục (các kích cỡ)</t>
  </si>
  <si>
    <t>Dù đóng lỗ Thông liên (các kích cỡ)</t>
  </si>
  <si>
    <t>Dù đóng ống động mạch (các kích cỡ)</t>
  </si>
  <si>
    <t xml:space="preserve">Dụng cụ bắt dị vật 1 vòng </t>
  </si>
  <si>
    <t xml:space="preserve">Dụng cụ bắt dị vật 3 vòng </t>
  </si>
  <si>
    <t xml:space="preserve">Dụng cụ bơm bóng áp lực cao </t>
  </si>
  <si>
    <t xml:space="preserve">* Có Van cầm máu silicon.
* Công nghệ đan bện lõi chống biến dạng đầu ống thông khi thu dù.
* Ống nén dù mang van Silicon giảm mất máu. Check Flo perfomer Introducer RCF(5F-14F)
</t>
  </si>
  <si>
    <t xml:space="preserve">Dụng cụ bung dù </t>
  </si>
  <si>
    <t xml:space="preserve">Dụng cụ bung dù 
</t>
  </si>
  <si>
    <t xml:space="preserve">Dụng cụ cắt coil </t>
  </si>
  <si>
    <t>Dụng cụ cầm máu
- Chất liệu amino-polysaccharide biopolymer (polyprolate)
-  Kháng khuẩn bệnh nhân trong vòng 6 ngày cầm máu
- Bệnh nhân sẽ cảm thấy thoải mái, cầm máu nhanh trong 10 phút
- Được dùng cho cả mạch quay và mạch đùi</t>
  </si>
  <si>
    <t>Dụng cụ cầm máu sau can  thiệp dùng cho cả đùi và quay</t>
  </si>
  <si>
    <t>Dụng cụ cầm máu đường quay</t>
  </si>
  <si>
    <t>Loại dùng con chèn hoặc vặn nén
- Bệnh nhân sẽ cảm thấy thoải mái
- Được dùng cho cả tay trái và tay phải.
- Cung cấp kèm theo 2 con chèn.</t>
  </si>
  <si>
    <t xml:space="preserve">Dụng cụ khâu cắt nội soi </t>
  </si>
  <si>
    <t>Dụng cụ khâu cắt nối thẳng</t>
  </si>
  <si>
    <t xml:space="preserve">Dụng cụ khâu cắt nối thẳng </t>
  </si>
  <si>
    <t>Kích thước: TA45- 3.5mm công nghệ DST, mổ hở, Công nghệ TRI-STAPLE</t>
  </si>
  <si>
    <t>Kích thước: 28mm, đường kính lòng cắt 19.5mm, 26 ghim, đại trư?c tràng, thanh đe tháo rời</t>
  </si>
  <si>
    <t xml:space="preserve">Dụng cụ khâu cắt nối tròn </t>
  </si>
  <si>
    <t>Kích thước 29mm, đường kính lòng cắt 20.4mm, cán dài 18cm, chiều cao kim mở  5.5mm, tự động điều chỉnh chiều cao kim đóng từ 1mm-2.5mm</t>
  </si>
  <si>
    <t xml:space="preserve">Dụng cụ khâu cắt nối vòng đầu cong </t>
  </si>
  <si>
    <t>Kích thước 55mm, có nút điều chỉnh chiều cao kim cho mô trung bình, dày &amp; rất dày, 6 hàng kim, công nghệ kim 3D,  kim đóng từ 1.5-2.0mm</t>
  </si>
  <si>
    <t xml:space="preserve">Dụng cụ khâu cắt thẳng mổ mở </t>
  </si>
  <si>
    <t>Kích thước 75mm, có nút điều chỉnh chiều cao kim cho mô trung bình, dày &amp; rất dày, 6 hàng kim, công nghệ kim 3D,  kim đóng từ 1.5-2.0mm</t>
  </si>
  <si>
    <t>Kích thước 30; 33mm, đường kính lòng cắt 24.4mm, cán dài 18cm, chiều cao kim mở  5.5mm, tự động điều chỉnh chiều cao kim đóng từ 1mm-2.5mm, kim ghim Titanium Alloy</t>
  </si>
  <si>
    <t xml:space="preserve">Dụng cụ khâu nối ruột tự động </t>
  </si>
  <si>
    <t xml:space="preserve">Dung dịch lọc thận Acid HD 144A </t>
  </si>
  <si>
    <t>(Natri clorid + Kali clorid + Calci clorid. 2H2O + Magnesi clorid 6H2O + Acid acetic băng + Glucose. H2O) 2708,69g + 67,10g +99,24g + 45,75g + 81,00g + 494,99g/10 lít. Dung dịch thẩm phân máu đậm đặc</t>
  </si>
  <si>
    <t xml:space="preserve">Dung dịch lọc thận Bicarbonate HD 8,4B </t>
  </si>
  <si>
    <t>(Natri Bicarbonate + Dinatri Edetat. 2H2O) 840g + 0,5g/10 lít. Dung dịch thẩm phân máu đậm đặc</t>
  </si>
  <si>
    <t xml:space="preserve"> các size</t>
  </si>
  <si>
    <t>Đai cố định đốt sống cổ</t>
  </si>
  <si>
    <t xml:space="preserve">Đai nịt ngực </t>
  </si>
  <si>
    <t>(ADE 012)</t>
  </si>
  <si>
    <t>Đáy kín hộp đựng dụng cụ hấp tiệt trùng</t>
  </si>
  <si>
    <t>Kích thước: 435x280x135mm</t>
  </si>
  <si>
    <t>Đầu tip tương thích với máy pulsar
Mã số: 113205 (Đầu vát 15) Mã số:113206 (Đầu vát 30)</t>
  </si>
  <si>
    <t>Đầu Col có lọc</t>
  </si>
  <si>
    <t xml:space="preserve">Rack/96 cái,  0.1-10µL </t>
  </si>
  <si>
    <t>Đầu Col  có lọc</t>
  </si>
  <si>
    <t>Rack/96 cái, 20µL</t>
  </si>
  <si>
    <t>Rack/96 cái,  30µL</t>
  </si>
  <si>
    <t xml:space="preserve">Đầu col lọc </t>
  </si>
  <si>
    <t>96 tips/ Rack, 200uL, chống bám dính</t>
  </si>
  <si>
    <t>Rack/96 cái, 100-1000µL</t>
  </si>
  <si>
    <t>Đầu Col Trắng</t>
  </si>
  <si>
    <t xml:space="preserve">Đầu đo SpO2 dùng cho trẻ em </t>
  </si>
  <si>
    <t>Đầu dò đo SpO2, dùng cho trẻ sơ sinh,  loại chụp</t>
  </si>
  <si>
    <t xml:space="preserve">Đầu đo SpO2 dùng cho trẻ sơ </t>
  </si>
  <si>
    <t>Đầu dò đo SpO2 dùng cho trẻ sơ sinh, loại quấn có dây</t>
  </si>
  <si>
    <t>Đầu Col vàng</t>
  </si>
  <si>
    <t xml:space="preserve">Đầu Col vàng </t>
  </si>
  <si>
    <t>Đầu Col xanh</t>
  </si>
  <si>
    <t>Kết nối giữa bộ chuyển tiếp bằng Titanium và catheter dùng trong thẩm phân phúc mạc</t>
  </si>
  <si>
    <t xml:space="preserve">Đầu nối ống thông </t>
  </si>
  <si>
    <t xml:space="preserve">Đầu thắt tĩnh mạch thực quản </t>
  </si>
  <si>
    <t xml:space="preserve">Đèn đọc phim </t>
  </si>
  <si>
    <t>02 phim</t>
  </si>
  <si>
    <t xml:space="preserve">Đèn sưởi ấm </t>
  </si>
  <si>
    <t>Công suất 110W</t>
  </si>
  <si>
    <t xml:space="preserve">Đĩa cấy </t>
  </si>
  <si>
    <t>4 giếng</t>
  </si>
  <si>
    <t xml:space="preserve">Đĩa đánh bóng Composite </t>
  </si>
  <si>
    <t>Supersize 12,7mm, fine (1-7 mcm)
Fine (3-9mcm )
Medium (10-40mcm)</t>
  </si>
  <si>
    <t xml:space="preserve">Đĩa đệm cột sống lưng 
</t>
  </si>
  <si>
    <t>Vật liệu làm bằng Peek, thiết kế dạng thẳng có đầu hình viên đạn. Bề mặt có răng cưa chống trượt đĩa. Có khung nhồi xương, giúp tăng cường diện tích tiếp xúc với phần được cấy ghép. Chiều dài đĩa 23. Các cỡ</t>
  </si>
  <si>
    <t>Kim chích lấy máu các loại</t>
  </si>
  <si>
    <t>Đầu sắc nhọn tiệt trùng từng cây</t>
  </si>
  <si>
    <t>Kim chọc dịch màng phổi</t>
  </si>
  <si>
    <t>- Kim luồn dạng không cánh, không cửa.
- Catheter làm bằng chất liệu ETFE (Ethylene-tetrafluor-ethylene). Đầu catheter dạng SL, ôm sát thân kim, lòng Catheter rộng cho lưu lượng dòng chảy cao.
- Tiệt</t>
  </si>
  <si>
    <t>Kim chôn chỉ</t>
  </si>
  <si>
    <t>CE</t>
  </si>
  <si>
    <t>Vật liệu cầm máu tự tiêu hoàn toàn trong vòng 4 - 6 ngày. Cầm máu trong vòng 1-2 phút. Thành phần gồm cellulose oxy hóa có nguồn gốc tự nhiên từ các sợi Alphacao cấp
Kích thước: 10x20cm;</t>
  </si>
  <si>
    <t>Bơm tiêm nhựa cho ăn</t>
  </si>
  <si>
    <t>50cc đầu nhỏ . ống bơm làm bằng nhựa PP trong suốt, bề mặt kim tiêm nhẵn, bóng; thân kim làm bằng thép không gỉ, không bị oxy hóa; đầu kim sắc không gờ</t>
  </si>
  <si>
    <t>Vô khuẩn, Khối lượng: 100g</t>
  </si>
  <si>
    <t>Bộ dây gây mê bán thở 1 nhánh Jacson - Rees người lớn</t>
  </si>
  <si>
    <t>Bộ dây gây mê bán thở 1nhanh1 Jacson - Rees trẻ em</t>
  </si>
  <si>
    <t xml:space="preserve">Giấy in </t>
  </si>
  <si>
    <t>Tương thích với máy Plasma</t>
  </si>
  <si>
    <t>Giấy tẩm chất thử trong phòng thí nghiệm 1243A</t>
  </si>
  <si>
    <t>Kích thước: 40 x 25cm</t>
  </si>
  <si>
    <t>Kích thước: 40x50cm</t>
  </si>
  <si>
    <t xml:space="preserve">Giấy y tế </t>
  </si>
  <si>
    <t>Kích thước: 22cm x 12cm</t>
  </si>
  <si>
    <t>Hộp chống sốc</t>
  </si>
  <si>
    <t>Kích thước:  22cm x 11cm x 5cm</t>
  </si>
  <si>
    <t>Hộp đựng gòn nhỏ inox</t>
  </si>
  <si>
    <t>Kích thước: 10*11cm</t>
  </si>
  <si>
    <t xml:space="preserve">Hộp đựng gòn trung inox </t>
  </si>
  <si>
    <t>Hộp đựng gòn trung inox</t>
  </si>
  <si>
    <t>Phi 8.5</t>
  </si>
  <si>
    <t xml:space="preserve">Hộp đựng lame </t>
  </si>
  <si>
    <t>Hộp gác 100 lam</t>
  </si>
  <si>
    <t>Hộp gác 50 lam</t>
  </si>
  <si>
    <t>Kích thước: 30x20cm</t>
  </si>
  <si>
    <t>Kích thước: 35*20cm</t>
  </si>
  <si>
    <t xml:space="preserve">Hộp hấp gòn </t>
  </si>
  <si>
    <t xml:space="preserve">Hộp hủy kim an toàn </t>
  </si>
  <si>
    <t>Hộp inox có nắp</t>
  </si>
  <si>
    <t>Kích thước: 19x9x4 cm; 16x7x3cm</t>
  </si>
  <si>
    <t xml:space="preserve">Hộp lưỡi dao cắt vi phẫu </t>
  </si>
  <si>
    <t>S35 tiết diện thấp</t>
  </si>
  <si>
    <t xml:space="preserve">Hộp lưu mẫu </t>
  </si>
  <si>
    <t>Nhựa, Có nắp, 81 ống</t>
  </si>
  <si>
    <t>Hộp phân liều thuốc</t>
  </si>
  <si>
    <t>Huyết áp người lớn + Ống nghe</t>
  </si>
  <si>
    <t>Ion bạc Alginate nồng độ cao</t>
  </si>
  <si>
    <t xml:space="preserve"> Dạng gel 15g. Là sự phối hợp giữa Calcium alginate và ion bạc với nồng độ 141mg/100cm2. Tiếp xúc với dịch vết thương giải phóng ion bạc điều trị vết thương nhiễm trùng. Rất thích hợp tiếp cận vết thương sâu, khúc khuỷu. </t>
  </si>
  <si>
    <t>Được làm bằng chất liệu thép không gỉ, Kích thước: 15 cm</t>
  </si>
  <si>
    <t>Kelly cong răng hết</t>
  </si>
  <si>
    <t xml:space="preserve">Dụng cụ mở đường vào mạch máu </t>
  </si>
  <si>
    <t>Kích thước: 4-12F có van cầm máu,  sheath  dài 10 cm với 1 dialator dài 15cm; 01guidewire 0,035"đầu J thẳng linh hoạt,1kim 18G có đầu bảo vệ, 01 bơm tiêm 10cc</t>
  </si>
  <si>
    <t xml:space="preserve">Kelly cong </t>
  </si>
  <si>
    <t>Kelly cong</t>
  </si>
  <si>
    <t>Kích thước: 15cm răng mịn</t>
  </si>
  <si>
    <t>Kelly thẳng</t>
  </si>
  <si>
    <t xml:space="preserve">Kelly thẳng </t>
  </si>
  <si>
    <t>Có mấu, Kích thước: 15cm</t>
  </si>
  <si>
    <t>Có mấu, Kích thước: 16cm</t>
  </si>
  <si>
    <t>Kích thước: 15cm, răng mịn</t>
  </si>
  <si>
    <t xml:space="preserve">Kelly thẳng răng hết </t>
  </si>
  <si>
    <t xml:space="preserve">Kelly thẳng răng hết, dài 16cm </t>
  </si>
  <si>
    <t xml:space="preserve">Kéo cắt chỉ </t>
  </si>
  <si>
    <t>(3504/2, 3521). Dùng cắt chỉ phẫu thuật</t>
  </si>
  <si>
    <t xml:space="preserve">Kéo cong 2 đầu nhọn </t>
  </si>
  <si>
    <t>Các số. Được làm bằng chất liệu thép không gỉ</t>
  </si>
  <si>
    <t xml:space="preserve">Keo da và dán Mesh nội soi </t>
  </si>
  <si>
    <t xml:space="preserve">Keo dán da </t>
  </si>
  <si>
    <t>Kích thước: 16cm</t>
  </si>
  <si>
    <t>Kéo đầu nhọn</t>
  </si>
  <si>
    <t>Keo đựng bệnh phẩm</t>
  </si>
  <si>
    <t>Nhựa PVA có nấp đậy. Các cỡ</t>
  </si>
  <si>
    <t>Kích thước: 16cm, Được làm bằng chất liệu thép không gỉ, bề ngoài phủ inox</t>
  </si>
  <si>
    <t xml:space="preserve">Kích thước: 15cm. Được làm bằng chất liệu thép không gỉ, bên ngoài phủ lớp inox </t>
  </si>
  <si>
    <t>Kéo Mayo</t>
  </si>
  <si>
    <t xml:space="preserve">Kích thước: 18cm, cong đầu tù, cán vàng </t>
  </si>
  <si>
    <t xml:space="preserve">Kéo Mayo </t>
  </si>
  <si>
    <t>Kích thước: 17 cm, cong tù</t>
  </si>
  <si>
    <t>Kích thước: 17 cm, thẳng tù</t>
  </si>
  <si>
    <t xml:space="preserve">Kéo Metzembau </t>
  </si>
  <si>
    <t>Kích thước: 18cm, cong tù/tù</t>
  </si>
  <si>
    <t>Kéo Metzembau</t>
  </si>
  <si>
    <t xml:space="preserve">Kích thước: 16cm, thẳng mũi tù/tù </t>
  </si>
  <si>
    <t>Kích thước: 18cm, cán vàng tù, tù cong</t>
  </si>
  <si>
    <t xml:space="preserve">Kéo Metzenbaum </t>
  </si>
  <si>
    <t>Kích thước: 18cm, Được làm bằng chất liệu thép không gỉ</t>
  </si>
  <si>
    <t xml:space="preserve">Kéo Metzenbau </t>
  </si>
  <si>
    <t>Kích thước: 20cm, tù/tù thẳng. Được làm bằng chất liệu thép không gỉ</t>
  </si>
  <si>
    <t xml:space="preserve">Kéo một đầu tù, một đầu nhọn </t>
  </si>
  <si>
    <t>Kích thước: 20cm, cong</t>
  </si>
  <si>
    <t>Kéo 2 đầu nhọn</t>
  </si>
  <si>
    <t xml:space="preserve">Kéo phẫu thuật </t>
  </si>
  <si>
    <t>Kích thước: 20cm, tù/tù cong. Được làm bằng chất liệu thép không gỉ</t>
  </si>
  <si>
    <t>Kích thước: 16 cm, Được làm bằng chất liệu thép không gỉ</t>
  </si>
  <si>
    <t>Kích thước: 16cm, Được làm bằng chất liệu thép không gỉ</t>
  </si>
  <si>
    <t xml:space="preserve">Kẹp Allis </t>
  </si>
  <si>
    <t>Kích thước: 15cm, Được làm bằng chất liệu thép không gỉ</t>
  </si>
  <si>
    <t>Kẹp Allis</t>
  </si>
  <si>
    <t xml:space="preserve">Dùng kẹp Catherte khi thay transfer set </t>
  </si>
  <si>
    <t>Kẹp catheter (Bộ chuyển tiếp)</t>
  </si>
  <si>
    <t xml:space="preserve">Kẹp cầm máu đầu cong </t>
  </si>
  <si>
    <t xml:space="preserve">Chiều dài 12cm. Dùng kẹp mạch máu trong phẫu thuật </t>
  </si>
  <si>
    <t xml:space="preserve">Kẹp cầm máu đầu thẳng </t>
  </si>
  <si>
    <t>Kẹp cầm máu thẳng có mấu</t>
  </si>
  <si>
    <t>Kẹp col</t>
  </si>
  <si>
    <t>Kích thước: 25.5cm</t>
  </si>
  <si>
    <t xml:space="preserve">Kẹp dây nóc tử cung Pozzi </t>
  </si>
  <si>
    <t>Kẹp thẳng ngàm răng cưa, dài 25cm</t>
  </si>
  <si>
    <t>Kẹp đầu vợt có răng</t>
  </si>
  <si>
    <t xml:space="preserve">Kẹp đầu vợt có răng </t>
  </si>
  <si>
    <t>Kẹp thẳng ngàm trơn nhẵn, dài 25cm</t>
  </si>
  <si>
    <t>Được làm bằng chất liệu thép không gỉ, Kẹp thẳng ngàm răng cưa, dài 30cm</t>
  </si>
  <si>
    <t>Được làm bằng chất liệu thép không gỉ, Kẹp  thẳng ngàm răng cưa, dài 25cm</t>
  </si>
  <si>
    <t>Kẹp kim</t>
  </si>
  <si>
    <t xml:space="preserve">Kẹp mạch máu có mấu thẳng (Kocher) </t>
  </si>
  <si>
    <t>Kẹp khăn</t>
  </si>
  <si>
    <t>Được làm bằng chất liệu thép không gỉ, kích thước: 12 cm</t>
  </si>
  <si>
    <t xml:space="preserve">Kẹp lấy dị vật </t>
  </si>
  <si>
    <t>chuyên khoa Tai-Mũi-Họng</t>
  </si>
  <si>
    <t xml:space="preserve">Kẹp mang kim </t>
  </si>
  <si>
    <t>Dùng giữ kim khâu trong phẫu thuật, (1743-TC)</t>
  </si>
  <si>
    <t>Cán vàng, kích thước: 14cm 14cm</t>
  </si>
  <si>
    <t>Cán vàng, kích thước: 20cm 20cm</t>
  </si>
  <si>
    <t>Kích thước: 20cm, Được làm bằng chất liệu thép không gỉ</t>
  </si>
  <si>
    <t>Kẹp mang kim Crile-Wood</t>
  </si>
  <si>
    <t xml:space="preserve">Kẹp mang kim Hibro </t>
  </si>
  <si>
    <t>21024-15</t>
  </si>
  <si>
    <t>Kích thước: 16cm. Được làm bằng chất liệu thép không gỉ</t>
  </si>
  <si>
    <t>Kẹp phẫu tích có mấu</t>
  </si>
  <si>
    <t>Kích thước: 24cm, cong</t>
  </si>
  <si>
    <t xml:space="preserve">Kẹp phẫu tích Kantrowitz </t>
  </si>
  <si>
    <t xml:space="preserve">Kẹp rửa phim </t>
  </si>
  <si>
    <t>Kích thước: 13cm</t>
  </si>
  <si>
    <t>Kẹp Săn</t>
  </si>
  <si>
    <t>Kích thước: 23cm x25mm</t>
  </si>
  <si>
    <t>Kẹp tử cung</t>
  </si>
  <si>
    <t xml:space="preserve">Kích thước: 24cm, 2 răng, cong, </t>
  </si>
  <si>
    <t>Kẹp dây túi dịch khi thay dịch</t>
  </si>
  <si>
    <t>Kẹp xanh, dùng trong thẩm phân phúc mạc</t>
  </si>
  <si>
    <t xml:space="preserve">Kềm cắt chỉ </t>
  </si>
  <si>
    <t>Thép phẫu thuật có đường kính tối đa 2,2mm, (9952/230 TC)</t>
  </si>
  <si>
    <t xml:space="preserve">Kềm cắt xa </t>
  </si>
  <si>
    <t>Kềm cắt xa Liston, bằng thép không gỉ, lưỡi thẳng dài 27cm, cán ngắn</t>
  </si>
  <si>
    <t>Kích thước: 14cm, Được làm bằng chất liệu thép không gỉ</t>
  </si>
  <si>
    <t xml:space="preserve">Kềm kẹp kim </t>
  </si>
  <si>
    <t>Kích thước: 20cm, Răng xéo mịn, Được làm bằng chất liệu thép không gỉ</t>
  </si>
  <si>
    <t xml:space="preserve">Kềm mang kim Mayo Hegar </t>
  </si>
  <si>
    <t>Kềm nhổ chân răng hàm dưới</t>
  </si>
  <si>
    <t xml:space="preserve">Kềm nhổ chân răng hàm trên </t>
  </si>
  <si>
    <t>2500/185</t>
  </si>
  <si>
    <t>2650/286</t>
  </si>
  <si>
    <t xml:space="preserve">Kềm nhổ răng </t>
  </si>
  <si>
    <t>Các cỡ</t>
  </si>
  <si>
    <t xml:space="preserve">Kềm nhổ răng cửa hàm trên </t>
  </si>
  <si>
    <t>2650/1A</t>
  </si>
  <si>
    <t>Kềm nhổ răng cửa hàm trên</t>
  </si>
  <si>
    <t>2650/69</t>
  </si>
  <si>
    <t>Sử dụng nhiều lần.</t>
  </si>
  <si>
    <t>Kềm sinh thiết nội soi phế quản</t>
  </si>
  <si>
    <t>Kềm nhổ răng cối lớn hàm trên</t>
  </si>
  <si>
    <t xml:space="preserve">Kềm nhổ răng cối lớn hàm dưới </t>
  </si>
  <si>
    <t>2 mấu</t>
  </si>
  <si>
    <t>Kim tiêm</t>
  </si>
  <si>
    <t>Số 21G, 23G, 25G</t>
  </si>
  <si>
    <t>Sô 25G 5/8'. Vỉ đựng kim và đốc kim có chỉ thị màu phân biệt các số kim.</t>
  </si>
  <si>
    <t>Số 26G 1 1/2.</t>
  </si>
  <si>
    <t>1 kim 16G, 17G dài 25mm có thành siêu mỏng, được vát và mài nhẵn được phủ silicone để ngăn chặn máu đông</t>
  </si>
  <si>
    <t xml:space="preserve">Kim chạy thận nhân tạo </t>
  </si>
  <si>
    <t>Kim chích gây tê</t>
  </si>
  <si>
    <t>Số 27, Thiết kế đầu Quinck với 3 mặt vát, sắc bén; chuôi kim trong suốt có lăng kính pha lê  phản quang giúp nhận biết nhanh và dễ dàng khi dịch não tủy chảy ra.  ỉ (mm): 0.4 x 88</t>
  </si>
  <si>
    <t xml:space="preserve">Kim chọc dò tủy </t>
  </si>
  <si>
    <t>Các cỡ từ 18G-20G-22G-25G-27G. Thiết kế đầu Quinck với 3 mặt vát, sắc bén; chuôi kim trong suốt có lăng kính pha lê  phản quang giúp nhận biết nhanh và dễ dàng khi dịch não tủy chảy ra.</t>
  </si>
  <si>
    <t xml:space="preserve">Kim chọc động mạch đùi </t>
  </si>
  <si>
    <t>Số 18G. Thiết kế dùng trong kỹ thuật Seldinger.Chất liệu thép không rỉ, Đường kính 1.3mm, dài 70mm
Dễ dàng đưa Guide Wire đường kính 0.038”/0.97 mm
Được đóng gói vô trùng</t>
  </si>
  <si>
    <t>Vật liệu làm bằng thép không gỉ.. Kích thước: 18G, 19G, 20G, 21G. Có đủ kích thước khác nhau</t>
  </si>
  <si>
    <t xml:space="preserve">Kim chọc mạch quay, đùi </t>
  </si>
  <si>
    <t>Vật liệu làm bằng thép không gỉ. Kích thước: 18G, 19G, 20G, 21G</t>
  </si>
  <si>
    <t xml:space="preserve">Kim chọc tủy xương </t>
  </si>
  <si>
    <t>Kích thước; 16G; 18G, vỏ bằng nhựa, tiệt trùng.</t>
  </si>
  <si>
    <t xml:space="preserve">Kim điện cơ sử dụng nhiều lần </t>
  </si>
  <si>
    <t>Dài 30mm, đường kính 0.40mm  (chuẩn 27G), diện tích ghi 0.021mm2.</t>
  </si>
  <si>
    <t>Mũi 15 độ, dài 37mm, chuẩn 26G (0.46mm), diện tích ghi 0.07mm2</t>
  </si>
  <si>
    <t xml:space="preserve">Kim gây tê răng </t>
  </si>
  <si>
    <t xml:space="preserve">Kim gây tê tủy sống </t>
  </si>
  <si>
    <t xml:space="preserve">Kim kích thích điện cơ và tiêm thuốc sử dụng 1 </t>
  </si>
  <si>
    <t>Dài 37mm, chuẩn 26G (đường kính 0.44mm), đây dài 75cm (30 inch), chuôi kết nối chuẩn DIN 42 802</t>
  </si>
  <si>
    <t xml:space="preserve">Kim khâu </t>
  </si>
  <si>
    <t>3 cạnh tam giác</t>
  </si>
  <si>
    <t>Cong, tròn</t>
  </si>
  <si>
    <t xml:space="preserve">Kim Laser nội mạch </t>
  </si>
  <si>
    <t>Kim quang + kim luồn tĩnh mạch</t>
  </si>
  <si>
    <t>Chất liệu Vialon, thành mỏng đàn hồi ,có 6 đường cản quang ngầm. Kim luồn lưu được lâu ngày, làm giảm các biến chứng;
- Có dấu hiệu nhận biết dòng máu tại đầu kim. 
- Nút bấm trên thân kim giúp kim rút vào khi đã đưa kim luồn thành công vào thành mạch;
- Van 1 chiều ngăn máu chảy ngược;
- Đầu kim 3 mặt vát, sắc bén, dễ xuyên qua da và thành mạch. Các cỡ: 14G - 24G</t>
  </si>
  <si>
    <t xml:space="preserve">Kim luồn an toàn có cánh không cổng </t>
  </si>
  <si>
    <t xml:space="preserve">Kim luồn tĩnh mạch an toàn </t>
  </si>
  <si>
    <t xml:space="preserve">Số: G18 </t>
  </si>
  <si>
    <t xml:space="preserve">Số: G20 </t>
  </si>
  <si>
    <t>Số: G22</t>
  </si>
  <si>
    <t>Số: G24</t>
  </si>
  <si>
    <t>Kẹp tam giác</t>
  </si>
  <si>
    <t xml:space="preserve">Kim luồn tĩnh mạch có cánh có cổng </t>
  </si>
  <si>
    <t>Các số 18-22 G. Chất liệu Vialon thành mỏng đàn hồi ,có 6 đường cản quang ngầm. Kim luồn lưu được lâu ngày, làm giảm các biến chứng. Đầu kim 3 mặt vát, sắc bén, dễ xuyên qua da và thành mạch.</t>
  </si>
  <si>
    <t xml:space="preserve">Kim luồn tĩnh mạch không cánh không cổng </t>
  </si>
  <si>
    <t xml:space="preserve">Các số 18G-22G. Chất liệu Vialon lưu được 96 giờ, mềm mại không tổn thương thành mạch, phục hồi trạng thái khi bị bẻ gãy hoặc uốn cong, giúp giảm các biến chứng. </t>
  </si>
  <si>
    <t xml:space="preserve">Kim luồn tĩnh mạch không cánh không cửa </t>
  </si>
  <si>
    <t>Các số 14-24G. Loại không cách, không cửa, kim sắc bén các cỡ</t>
  </si>
  <si>
    <t>Số G18: 1.3x33mm, có dù che đầu sắt, sau khi rút kim ra</t>
  </si>
  <si>
    <t>Số 20G: 1.1x33mm, có dù che đầu sắt, sau khi rút kim ra, có chất liệu FEP</t>
  </si>
  <si>
    <t>Số 22G: 0.9x25mm, lưu lượng 36ml/p,Có dù che đầu sắt, sau khi rút kim ra.</t>
  </si>
  <si>
    <t>Số 24G: 0.7x25mm, lưu lượng 36ml/p,Có dù che đầu sắt, sau khi rút kim ra</t>
  </si>
  <si>
    <t xml:space="preserve">Kim luồn tĩnh mạch </t>
  </si>
  <si>
    <t>Kim luồn tĩnh mạch</t>
  </si>
  <si>
    <t xml:space="preserve">Kim luồn tĩnh mạch 
</t>
  </si>
  <si>
    <t>- Kim không cánh, không cửa.
- Catheter làm bằng chất liệu ETFE (Ethylene-tetrafluor-ethylene). Đầu catheter dạng SL, ôm sát thân kim, lòng Catheter rộng cho lưu lượng dòng chảy cao.
- Tiệt trùng bằng chùm tia điện tử.
- Size: Các số: 14G - 24G. 18G x 2" (51mm); 20G x 1 1/4" (32mm)</t>
  </si>
  <si>
    <t>Kim luồn tĩnh mạch SURFLO không cách không cửa</t>
  </si>
  <si>
    <t>Các số từ G16 - G24. Chất liệu  Polyurethane: không Pyrogen, không latex, không PVC. Đầu kim bảo vệ an toàn 2 lớp (kim loại và nhựa bao bọc). Đầu kim phủ silicone, lưu 72 giờ. Số đường Cản Quang 3. Nguyên liệu Poly-Urethane giúp lưu kim 96 giờ. Có cánh, có cổng, có đầu chặn kim an toàn 2 lớp kim loại và nhựa</t>
  </si>
  <si>
    <t>Số G14. Catheter tĩnh mạch trung tâm theo phương pháp Branula, có đường cản quang ngầm</t>
  </si>
  <si>
    <t>Số G16. Catheter tĩnh mạch trung tâm theo phương pháp Branula, có đường cản quang ngầm</t>
  </si>
  <si>
    <t>Kim luồn tĩnh mạch trung tâm</t>
  </si>
  <si>
    <t>Kim nha</t>
  </si>
  <si>
    <t xml:space="preserve"> Số 27</t>
  </si>
  <si>
    <t>Kim sinh thiết bán tự động</t>
  </si>
  <si>
    <t>Kim sinh thiết bán tự động,</t>
  </si>
  <si>
    <t xml:space="preserve">Sinh thiết tuyến vú đường kính 14G, dài 10-15cm. Dùng sinh thiết tuyến vú </t>
  </si>
  <si>
    <t>Đường kính 16G-20G dài 10-15-20cm. Có đường dẫn, dùng sinh thiết mô mềm</t>
  </si>
  <si>
    <t xml:space="preserve">Kim sinh thiết lõi </t>
  </si>
  <si>
    <t>Đường kính 16G-18G, dài 10-15-20cm. Dùng sinh thiết mô mềm, có kim dẫn đường.</t>
  </si>
  <si>
    <t xml:space="preserve">Kim tiêm nhựa </t>
  </si>
  <si>
    <t>Kim tiêm các số 18G, 20G, 23G, 25G, 26G</t>
  </si>
  <si>
    <t>Kim truyền máu chạy thận nhân tạo</t>
  </si>
  <si>
    <t>Kích thước: 21cm</t>
  </si>
  <si>
    <t xml:space="preserve">Khay đựng dụng cụ inox </t>
  </si>
  <si>
    <t>Kích thước: 30 x 40 x 2cm</t>
  </si>
  <si>
    <t>Khay đựng dụng cụ inox</t>
  </si>
  <si>
    <t>Kích thước:  30 x 40 x 4cm</t>
  </si>
  <si>
    <t xml:space="preserve">Khay hạt đậu </t>
  </si>
  <si>
    <t xml:space="preserve">Khay lấy dấu răng </t>
  </si>
  <si>
    <t>Vật liệu: nhựa, các cỡ</t>
  </si>
  <si>
    <t>Khăn choàng che ngực khi khám nha</t>
  </si>
  <si>
    <t>Chất liệu: giấy ghép màng nhựa
Kích cỡ: 40 x 50 cm</t>
  </si>
  <si>
    <t xml:space="preserve">Khẩu trang </t>
  </si>
  <si>
    <t xml:space="preserve">3 lớp, có dây đeo tai, tiệt trùng </t>
  </si>
  <si>
    <t>2 lớp, tiệt trùng, có thanh tựa mũi, vải PP không dệt. Lớp ngoài không thấm nước, Lớp trong thấm nước, tạo sự thoải mái cho người sử dụng. Thanh tựa mũi bằng nhựa PP định hình. Tiệt trùng bằng khí EO.</t>
  </si>
  <si>
    <t>Khẩu trang</t>
  </si>
  <si>
    <t>than hoạt tính Neomask - NC95, Lọc khí độc</t>
  </si>
  <si>
    <t>Khí Oxy</t>
  </si>
  <si>
    <t>Chất liệu: vải không dệt 3 lớp, chống thấm nước, chống thấm cồn 160(W) x 135(H)cm. Size L/M</t>
  </si>
  <si>
    <t xml:space="preserve">Áo phẫu thuật </t>
  </si>
  <si>
    <t>Áo phẫu thuật</t>
  </si>
  <si>
    <t>Banh mô phẫu thuật</t>
  </si>
  <si>
    <t xml:space="preserve"> (887/1). Dùng banh mô trong phẫu thuật , chiều dài  190 mm, kích thước đầu banh 14 x 17mm</t>
  </si>
  <si>
    <t xml:space="preserve">Banh mô phẫu thuật </t>
  </si>
  <si>
    <t>(887/2). Dùng banh mô trong phẫu thuật , chiều dài  190 mm, kích thước đầu banh 20 x 22mm</t>
  </si>
  <si>
    <t xml:space="preserve">Banh phẫu thuật góc hàm </t>
  </si>
  <si>
    <t>(923). Dùng banh mô trong phẫu thuật góc hàm, chiều dài  215 mm, kích thước đầu banh 35 x 11mm</t>
  </si>
  <si>
    <t xml:space="preserve">Băng gạc </t>
  </si>
  <si>
    <t xml:space="preserve">4 lớp cân bằng ẩm. Kích thước: 15cm x 15cm. Thành phần: hydrogel, bọt biển, polyurethane và keo dính. Công nghệ Hydrogel </t>
  </si>
  <si>
    <t xml:space="preserve">4 lớp cân bằng ẩm. Kích thước 10cm x 10cm. Thành phần: hydrogel, bọt biển, polyurethane và keo dính. Công nghệ Hydrogel </t>
  </si>
  <si>
    <t xml:space="preserve">Khóa 3 ngã </t>
  </si>
  <si>
    <t>Chất liệu Poly Carbonate. Đường kính trong 0.12" (2.5 mm). Có 3 ngã phù hợp với các mục đích sử dụng khác nhau. Chịu áp lực từ 200-1050 PSI. Hạn sử dụng 3 năm</t>
  </si>
  <si>
    <t>Không dây nối. Không bị rò rỉ khi truyền với nhũ dịch béo. Có thể chịu được áp lực cao</t>
  </si>
  <si>
    <t xml:space="preserve">Khuôn đúc mẫu mô </t>
  </si>
  <si>
    <t>Mô tả:
- Kim sinh thiết có hỗ trợ hút chân không (Vacuum-assisted breast biopsy -VABB) dùng sinh thiết tổn thương ở vú bằng máy có hỗ trợ bằng lực chân không, tương thích máy Bexcore System- BXS100.
- Thông số kích thước kim: 8G hoặc 10G
- Hãng sản xuất: Medical Co.,ltd.</t>
  </si>
  <si>
    <t>Khuôn trám răng (băng Matrix)</t>
  </si>
  <si>
    <t>Độ dày 0,0015 "</t>
  </si>
  <si>
    <t xml:space="preserve">Khuyên cấy nhựa </t>
  </si>
  <si>
    <t>1µl tiệt trùng</t>
  </si>
  <si>
    <t>Khuyên cấy nhựa</t>
  </si>
  <si>
    <t>10µl tiệt trùng</t>
  </si>
  <si>
    <t xml:space="preserve">Lam nhuộm hóa mô miễn dịch </t>
  </si>
  <si>
    <t>Lamelle</t>
  </si>
  <si>
    <t>- Chất liệu: thủy tinh chất lượng cao nhất
- Không bị bọt bóng khi dán
- Kích thước 22x22mm
- Độ dày: 0.13 - 0.17mm</t>
  </si>
  <si>
    <t>- Chất liệu: thủy tinh chất lượng cao nhất
- Không bị bọt bóng khi dán
- Kích thước 22x40mm
- Độ dày: 0.13 - 0.17mm</t>
  </si>
  <si>
    <t>- Chất liệu: thủy tinh chất lượng cao nhất
- Không bị bọt bóng khi dán
- Kích thước 24x50mm
- Độ dày: 0.13 - 0.17mm</t>
  </si>
  <si>
    <t>Lọ đựng nước tiểu</t>
  </si>
  <si>
    <t>Lưới thoát vị</t>
  </si>
  <si>
    <t>Màng phẩu thuật</t>
  </si>
  <si>
    <t>Màng phẫu thuật</t>
  </si>
  <si>
    <t xml:space="preserve">Mask gây mê </t>
  </si>
  <si>
    <t>các số 0,1,2,3,4,5</t>
  </si>
  <si>
    <t>Máy châm cứu</t>
  </si>
  <si>
    <t>16 kim</t>
  </si>
  <si>
    <t>Mắc cài mặt ngoài răng</t>
  </si>
  <si>
    <t>Hàm trên: phải, trái, hàm dưới: phải, trái số 6,7</t>
  </si>
  <si>
    <t>Mặt nạ nhựa cố định vùng đầu cổ, dày 3,2 mm</t>
  </si>
  <si>
    <t>Mâm inox</t>
  </si>
  <si>
    <t xml:space="preserve">Mâm inox </t>
  </si>
  <si>
    <t>Meche mũi</t>
  </si>
  <si>
    <t xml:space="preserve">Micropipette </t>
  </si>
  <si>
    <t>Micropipette</t>
  </si>
  <si>
    <t>Micropipette fix</t>
  </si>
  <si>
    <t>Miếng áp (opsite) dùng trong phẫu thuật, thủ thuật</t>
  </si>
  <si>
    <t>Băng: Màng polyurethane trong suốt, co giãn; Keo: Acrylic ít dị ứng,dính chắc lên vùng mổ, bề mặt trong suốt, không chói mắt, tạo ra vùng vô trùng quanh vết mổ, chống nhiễm khuẩn trên khoảng rộng kích cỡ: 28 x 15cm</t>
  </si>
  <si>
    <t>Băng: Màng polyurethane trong suốt, co giãn; Keo: Acrylic ít dị ứng,dính chắc lên vùng mổ, bề mặt trong suốt, không chói mắt, tạo ra vùng vô trùng quanh vết mổ, chống nhiễm khuẩn trên khoảng rộng, kích cỡ: 28 x 30cm,</t>
  </si>
  <si>
    <t>Băng: Màng polyurethane trong suốt, co giãn; Keo: Acrylic ít dị ứng,dính chắc lên vùng mổ, bề mặt trong suốt, không chói mắt, tạo ra vùng vô trùng quanh vết mổ, chống nhiễm khuẩn trên khoảng rộng, kích cỡ: 28 x 45cm</t>
  </si>
  <si>
    <t xml:space="preserve"> Băng dán phẫu thuật, dùng trong thay khớp và cột sống, phẫu thuật kết hợp xương, tạo vô trùng phẫu trường phẫu thuật.Được cấu tạo từ chất liệu Polyurethane.Trong suốt và chống chói loá trong suốt kích cỡ: 42 x 40cm</t>
  </si>
  <si>
    <t>Băng dán phẫu thuật, dùng trong thay khớp và cột sống, phẫu thuật kết hợp xương, tạo vô trùng phẫu trường phẫu thuật.Được cấu tạo từ chất liệu Polyurethane.Trong suốt và chống chói loá trong suốt kích cỡ: 55 x 45cm,</t>
  </si>
  <si>
    <t>Miếng cầm máu mũi</t>
  </si>
  <si>
    <t>Miếng dán cố định</t>
  </si>
  <si>
    <t>Tấm dán trong suốt đường kính 10cm x 12cm, vật liệu: polyurethane, lớp ngoài có kẻ ô, vô khuẩn,</t>
  </si>
  <si>
    <t>Miếng vá tái tạo màng cứng tự dính, tự tiêu</t>
  </si>
  <si>
    <t>Kích thước 10x12.5cm, Miếng vá tái tạo màng cứng; Vật liệu: Poly-L-Lactic Acid và Porcine Gelatin, phân hủy thành H2O và CO2 có thể được hấp thụ hoàn toàn, an toàn trong vòng 12 tháng, cấu trúc vi mô giúp tái tạo màng cứng nhanh chóng .Chống dính với mô não, giảm biến chứng phẫu thuật, khả năng cơ học cao.Tự dính, tự tiêu.</t>
  </si>
  <si>
    <t>Miếng vá tái tạo màng cứng tự dính, tự tiêu.</t>
  </si>
  <si>
    <t>Kích thước 2.5x2.5cm, Miếng vá tái tạo màng cứng; Vật liệu: Poly-L-Lactic Acid và Porcine Gelatin, phân hủy thành H2O và CO2 có thể được hấp thụ hoàn toàn, an toàn trong vòng 12 tháng, cấu trúc vi mô giúp tái tạo màng cứng nhanh chóng .Chống dính với mô não, giảm biến chứng phẫu thuật, khả năng cơ học cao.Tự dính, tự tiêu</t>
  </si>
  <si>
    <t xml:space="preserve"> Kích thước 2.5x 7.5cm, Miếng vá tái tạo màng cứng; Vật liệu: Poly-L-Lactic Acid và Porcine Gelatin, phân hủy thành H2O và CO2 có thể được hấp thụ hoàn toàn, an toàn trong vòng 12 tháng, cấu trúc vi mô giúp tái tạo màng cứng nhanh chóng .Chống dính với mô não, giảm biến chứng phẫu thuật, khả năng cơ học cao. Tự dính, tự tiêu</t>
  </si>
  <si>
    <t xml:space="preserve">Kích thước 7.5x7.5cm, Miếng vá tái tạo màng cứng; Vật liệu: Poly-L-Lactic Acid và Porcine Gelatin, phân hủy thành H2O và CO2 có thể được hấp thụ hoàn toàn, an toàn trong vòng 12 tháng, cấu trúc vi mô giúp tái tạo màng cứng nhanh chóng .Chống dính với mô não, giảm biến chứng phẫu thuật, khả năng cơ học cao.Tự dính, tự tiêu
</t>
  </si>
  <si>
    <t xml:space="preserve"> Kích thước 8x12cm, Miếng vá tái tạo màng cứng; Vật liệu: Poly-L-Lactic Acid và Porcine Gelatin. phân hủy thành H2O và CO2 có thể được hấp thụ hoàn toàn, an toàn trong vòng 12 tháng, cấu trúc vi mô giúp tái tạo màng cứng nhanh chóng .Chống dính với mô não, giảm biến chứng phẫu thuật, khả năng cơ học cao. Tự dính, tự tiêu</t>
  </si>
  <si>
    <t>Mũi đánh bóng miếng trám răng</t>
  </si>
  <si>
    <t>Muỗng rỗng</t>
  </si>
  <si>
    <t>Nắp bình hút</t>
  </si>
  <si>
    <t>Chuẩn Pháp, có van chống tràn, 1000ml</t>
  </si>
  <si>
    <t>Nắp bình hút loại</t>
  </si>
  <si>
    <t>Chuẩn Pháp, có van chống tràn, 2000ml</t>
  </si>
  <si>
    <t>Nắp bình làm ẩm CCO</t>
  </si>
  <si>
    <t>Chuẩn Pháp, có ốc kết nối với lưu lượng kế 250ml</t>
  </si>
  <si>
    <t>Nắp hộp đựng dụng cụ hấp tiệt trùng</t>
  </si>
  <si>
    <t>Nẹp cố định xương hàm</t>
  </si>
  <si>
    <t>Nẹp dọc cột sống lưng</t>
  </si>
  <si>
    <t>Vật liệu: Titanium 
Kích thước: đk 6.0mm, chiều dài 50-100 mm đồng bộ với vít có 2 loại ren bén và ren tù, ốc khóa trong có chiều cao (H) 5.3mm đk trong 10mm</t>
  </si>
  <si>
    <t>Vật liệu: titanium
Kích thước: đk: 5.4mm, dài 50-90mm. Nẹp dọc uốn sẵn, tương thích với vít đơn trục/ vít đa trục ren bén, nhuyễn đk: 5-7mm, Đóng gói tiệt trùng sẵn.</t>
  </si>
  <si>
    <t>Vật liệu: titanium
Kích thước: đk: 5.4mm, dài 550mm
Nẹp dọc uốn sẵn, tương thích với vít đơn trục/ vít đa trục ren bén, nhuyễn đk: 5-7mm, Đóng gói tiệt trùng sẵn.</t>
  </si>
  <si>
    <t>Nẹp ngang cột sống lưng</t>
  </si>
  <si>
    <t>Vật liệu: titanium, đồng bộ với vít có ren bén nhuyễn đk 5; 6; 7mm, Đóng gói tiệt trùng sẵn.</t>
  </si>
  <si>
    <t>Nhíp có mấu</t>
  </si>
  <si>
    <t>Nhíp gắp mô</t>
  </si>
  <si>
    <t>Nhíp không mấu</t>
  </si>
  <si>
    <t>Nhíp phẫu tích kiểu chuẩn thẳng</t>
  </si>
  <si>
    <t>Nhíp phẫu tích thẳng</t>
  </si>
  <si>
    <t>Ống bơm cao su lấy dấu</t>
  </si>
  <si>
    <t xml:space="preserve">Ống Canuyl </t>
  </si>
  <si>
    <t>Ống đong</t>
  </si>
  <si>
    <t>Ống phản ứng: 0.5ml loại safe lock
* Nuclease free, ủ 72 oC/30 phút không bật nắp
* Nắp không bị hở khi đóng
* Hấp khử trùng được.
* Chịu được nhiệt độ -20oC
* Tốc độ ly tâm 18,000 vòng
* Chịu được nhiệt và hóa chất
* Màu: trong suốt
* Có vạch chia thể tích
* Nắp gắn liền</t>
  </si>
  <si>
    <t>1,5ml loại safe lock</t>
  </si>
  <si>
    <t>Ống graphite</t>
  </si>
  <si>
    <t>có platform dùng cho máy AAS</t>
  </si>
  <si>
    <t>Ống hút dài (Stripet)</t>
  </si>
  <si>
    <t>Dài 345 mm, 10ml vô trùng</t>
  </si>
  <si>
    <t>Dài 278 mm, 1ml, vô trùng</t>
  </si>
  <si>
    <t>Chất liệu PVC y tế, có đường cản quang và đánh dấu 2 vạch trên tube, vòng lò xo chịu áp lực, khả năng chống xoắn, mềm theo thân nhiệt, độ cong phù hợp sinh lý cơ thể, hạn chế tổn thương. Vô trùng, các số: 5.0/5.5/6.0/6.5/7.0/7.5/8.0/8.5</t>
  </si>
  <si>
    <t>ống nuôi ăn dài ngày  dầu nối chữ Y, Chất liệu Polyurethan, bao phủ hydromer, số 10/12/14</t>
  </si>
  <si>
    <t>Chất liệu: Được làm bằng nhựa y tế PP mới 100%,Hóa chất: Được bơm hóa chất chống đông EDTA K3, Kích thước ống 10x41mm, dung tích: 0,5ml có vạch định mức lấy mẫu, chịu được lực quay ly tâm 5000 vòng/phút</t>
  </si>
  <si>
    <t>Ống nghiệm nhựa</t>
  </si>
  <si>
    <t>Chất liệu: nhựa y tế trong suốt, trung tính không phản ứng với hóa chất, có nắp, 5ml</t>
  </si>
  <si>
    <t>Chất liệu nhựa y tế trong suốt, 5ml vô trùng</t>
  </si>
  <si>
    <t>Nhựa PS trắng trong, trung tính không phản ứng với hóa chất, 7ml không nắp</t>
  </si>
  <si>
    <t>Nhựa PS trắng trong, trung tính không phản ứng với hóa chất, 7ml có nắp</t>
  </si>
  <si>
    <t>Mô tả:Công nghệ mới (Full - Wall) thiết kế thành ống thông với lõi là các sợi kim loại dẹt được kết lại với nhau bằng cách kết nang polymer-Vest Tech nylon, từ đó giúp cho thành ống thông mỏng hơn mà vẫn vững chắc.
Kích thước lòng ống thông rộng nhất (0.071'' - 6F, 0.081'' - 7F)
Có đầy đủ các độ cong hiện cần cho can thiệp JCR, SR , AR, ALR, SAR , SCR, ECR , MB,  Hockey stick, EL Gamal, MAC, LCB, RCB, RCB, IMA, IMA, Champ, JL, JCL, SL, AL, SAL , EBU, JR., đặc biệt là độ cong EBU hỗ trợ can thiệp tốt nhất.
Kích cỡ: 6, 7, 8 F với đầy đủ các độ cong hỗ trợ can thiệp</t>
  </si>
  <si>
    <t>Ống thông can thiệp mạch vành, kích thước lòng rộng nhất 0.071'' (đối với loại 6F), 0.081'' (đối với loại 7F). Có đầy đủ các độ cong (JL, JR, AL, SL, SAL, … ) để đáp ứng các thủ thuật can thiệp. Đặc biệt có độ cong EBU - extra backup hỗ trợ can thiệp.
'- Loại ống thông có lòng rộng nhất (0.071'') và đều trong suốt chiều dài 
'- Được sử dụng nhiều nhất trên thị trưòng VN và thế giới.
'- Đầy đủ độ cong hỗ trợ cho can thiệp. Đặc biệt độ cong EBU support tốt, ổn định, an toàn, ít gây tổn thương.
'- Kink resistance: ống không bị bẹp tại những khúc gập cong của mạch máu nên dụng cụ ra vào dễ dàng.</t>
  </si>
  <si>
    <t>Ống thông chẩn đoán mạch quay đa năng</t>
  </si>
  <si>
    <t>Ống thông chẩn đoán tim cấu trúc bởi nhiều sợi Polyamide. Lòng rộng 5Fr:1.20mm, đầu catheter được lám bằng vật liệu mềm mại Polyurethane.Tương thích guidewire 0.038. Giới hạn áp lực: 1,200 psi, chiều dài 100cm</t>
  </si>
  <si>
    <t>Ống thông chẩn đoán mạch vành</t>
  </si>
  <si>
    <t>Ống thông chụp mạch máu dạng đuôi heo</t>
  </si>
  <si>
    <t>Ống thông dạ dày</t>
  </si>
  <si>
    <t>Độ dài ống 50 cm, phù hợp với trẻ nhỏ.
Chất liệu nhựa đặc biệt, trong suốt, có tính đàn hồi cao không gẫy gập ống.
Đầu ống được mài nhẵn, tránh tổn thương niêm mạc trẻ nhỏ (các số 5, 6, 8, 10, 12, 14,16,18)</t>
  </si>
  <si>
    <t>Pipette điện tử một kênh thể tích</t>
  </si>
  <si>
    <t>Phim nha</t>
  </si>
  <si>
    <t>Phim QA</t>
  </si>
  <si>
    <t xml:space="preserve"> Kích cở: 25 x 30cm, phim khô, in Laser , phù hợp với máy in Trimax TX55</t>
  </si>
  <si>
    <t>Kích cở:  20 x 25cm, phim khô, in Laser , phù hợp với máy in Trimax TX55</t>
  </si>
  <si>
    <t>Kích cỡ: 35 x 43 cm, phim khô, in Laser , phù hợp với máy in Trimax TX55</t>
  </si>
  <si>
    <t>Kích cở: 24 x 30 cm
Thành phần:  Polyethylene terephthalate (PET): 85 - 95%,  gelatine: 1-10%, silver halides: 1-10%, additives: 1-10%. Bao gói: Màng nhôm.</t>
  </si>
  <si>
    <t>Kích cở: 30 x 40 cm: Thành phần:  Polyethylene terephthalate (PET): 85 - 95%,  gelatine: 1-10%, silver halides: 1-10%, additives: 1-10%. Bao gói: Màng nhôm.</t>
  </si>
  <si>
    <t>Màng lọc bằng Polysulfone, diện tích 1,3m2. hệ số siêu lọc 40, Thể tích mồi 82 ml. Lưu lượng máu: 150 ml/phút đến 400ml/phút.</t>
  </si>
  <si>
    <t>Que hàn dùng cho máy TSCD II sử dụng nối dây túi máu , bảo đảm không nhiễm khuẩn và có độ bền các mối nối .</t>
  </si>
  <si>
    <t>Que lấy mẫu vô trùng</t>
  </si>
  <si>
    <t>Rọ lấy sỏi đường mật</t>
  </si>
  <si>
    <t>Sample cup</t>
  </si>
  <si>
    <t>size 16 x 38mm</t>
  </si>
  <si>
    <t>Săng giấy có lỗ</t>
  </si>
  <si>
    <t>Chất liệu: vải PP không dệt, Kích thước: 50 x 50cm, lỗ 8, tiệt trùng bằng khí EO.</t>
  </si>
  <si>
    <t>Săng giấy không lỗ</t>
  </si>
  <si>
    <t>Săng giấy không lỗ 100x120cm, vô trùng sử dụng 1 lần</t>
  </si>
  <si>
    <t>Sond Pezzer các số</t>
  </si>
  <si>
    <t>Stent phủ thuốc Zotarolimus có hiệu lực cao. được thiết kế từ 1 sợi CoCr duy nhất uốn 3 cấp độ,  kích  thước đk: 2.25-4.0, dài 8,9-38mm
Lớp phủ Biolink tương thích sinh học giúp hạn chế tối đa phản ứng viêm, nguy cơ huyết khối thấp nhất, tái phủ nội mạc nhanh.</t>
  </si>
  <si>
    <t xml:space="preserve"> - Làm bằng Cobalt Chromium, phủ hợp chất Silicon Carbide a-SiC:H (PROBIO) ngăn chặn không cho ion kim loại khuếch tán ra lòng mạch, độ dày thanh stent nhỏ nhất 60àm, profile 0.017" đk: 2.0 - 5.0 mm, chiều dài : 9-40mm</t>
  </si>
  <si>
    <t>Chất liệu: khung làm bằng chất liệu Platinum Chromium, cấu trúc khung Element, phủ thuốc Everolimus chỉ trên bề mặt áp sát sang thương, có thời gian phóng thích thuốc hoàn toàn sau 90 ngày, có Polymer (PLGA) (độ dày chỉ 3-4àm) tự tiêu hoàn toàn sau 120 ngày</t>
  </si>
  <si>
    <t>Chất liệu: khung làm bằng chất liệu Platinum Chromium, cấu trúc khung Element.  Kích cỡ: đường kính: 2.25, 2.5, 2.75. 3.0, 3.5, 4.0, 4.5mm, chiều dài: 8,12,16,20,24,28,32mm, có 4-5 kết nối giữa các segment ở đầu gần của giá đỡ. Hệ thống bóng mang stent 2 lớp PEBAX, với thiết kế Bi-Segment.</t>
  </si>
  <si>
    <t>-  Stent phủ thuốc loại Sirolimus, chất liệu Cocr L605, kích thước từ 2.0 đến 4.5mm, dài 9 đến 39mm. 
' - Phủ 3 ớp với Biostable fluorinated acrylate giúp tối ưu hoá việc giải phóng thuốc 1.4 µg/mm2, hạn chế tối đa phản ứng viêm, nguy cơ huyết khối thấp nhất, tái phủ nội mạc nhanh, chống tái hẹp.
- Stent Strut nhỏ nhất trên thị trường 0.075mm.
- Chất liệu catheter bằng Nylon/Pebax không chứa latex.</t>
  </si>
  <si>
    <t>Stent phủ thuốc Sirolimus hàm lượng thuốc: 3,9mcg/mm, làm bằng hợp kim Cobalt-Chromium L605, Polymer: poly (DL-latictide-co-CAPROLACTONE) phủ mặt ngoài Stent, không phủ ở đỉnh và các điểm nối, công nghệ phủ Ablumial Gradient.</t>
  </si>
  <si>
    <t>Tay khoan tốc độ nhanh</t>
  </si>
  <si>
    <t>Tấm dán sau phẫu thuật vô khuẩn</t>
  </si>
  <si>
    <t>Kích thước: 15.5cm x 8.5cm. Có rất nhiều kích cỡ, sử dụng cho các vết thương sau phẫu thuật.Được cấu tạo bằng một lớp lưới độc đáo, giúp theo dõi mức độ chất lỏng và kiểm tra các nhiễm trùng mà không cần tháo băng.</t>
  </si>
  <si>
    <t>Kích thước: 20cm x 10cm, Có rất nhiều kích cỡ, sử dụng cho các vết thương sau phẫu thuật.Được cấu tạo bằng một lớp lưới độc đáo, giúp theo dõi mức độ chất lỏng và kiểm tra các nhiễm trùng mà không cần tháo băng.</t>
  </si>
  <si>
    <t>'Kích thước: 25cm x 10cm Có rất nhiều kích cỡ, sử dụng cho các vết thương sau phẫu thuật. Được cấu tạo bằng một lớp lưới độc đáo, giúp theo dõi mức độ chất lỏng và kiểm tra các nhiễm trùng mà không cần tháo băng.</t>
  </si>
  <si>
    <t>Kích thước: 6,5cm x 5cm Có rất nhiều kích cỡ, sử dụng cho các vết thương sau phẫu thuật. Được cấu tạo bằng một lớp lưới độc đáo, giúp theo dõi mức độ chất lỏng và kiểm tra các nhiễm trùng mà không cần tháo băng.</t>
  </si>
  <si>
    <t>Kích thước: 9,5cm x 8,5cm Có rất nhiều kích cỡ, sử dụng cho các vết thương sau phẫu thuật. Được cấu tạo bằng một lớp lưới độc đáo, giúp theo dõi mức độ chất lỏng và kiểm tra các nhiễm trùng mà không cần tháo băng.</t>
  </si>
  <si>
    <t>Tấm thảm dậm chân dính bụi</t>
  </si>
  <si>
    <t>Tấm trải cao su</t>
  </si>
  <si>
    <t>Chất liệu: nylon PE chống thấm tuyệt đối
Đặc điểm: Chống thấm tuyệt đối ngăn không cho dịch, nước thấm xuyên  qua. Kích thước 60x80cm, Tiệt trùng bằng khí EO.</t>
  </si>
  <si>
    <t>Kích thước: 1.5 x 20cm.
Thiết kế dạng que giấy dài có vạch mực chỉ thị hóa học
Thành phần không chứa Chì</t>
  </si>
  <si>
    <t>Test hóa học class 4 cho máy hấp nhiệt độ thấp</t>
  </si>
  <si>
    <t>Dùng cho máy hấp nhiệt độ thấp Matachana</t>
  </si>
  <si>
    <t>Test Vi sinh cho máy hấp nhiệt độ thấp</t>
  </si>
  <si>
    <t>Tip có phin lọc kép sử dụng tách  DNA</t>
  </si>
  <si>
    <t>96 tips/ Rack, 200µl</t>
  </si>
  <si>
    <t>Tip có phin lọc kép sử dụng tách DNA</t>
  </si>
  <si>
    <t>96 tips/ Rack, 10µl</t>
  </si>
  <si>
    <t>Tube trữ lạnh tinh trùng</t>
  </si>
  <si>
    <t>Dung tích 1,8ml</t>
  </si>
  <si>
    <t>Tube đáy nhọn</t>
  </si>
  <si>
    <t>Dung tích 15ml, vô trùng</t>
  </si>
  <si>
    <t>Tube Citrate</t>
  </si>
  <si>
    <t>Đông máu nhanh, dung tích 4-5 ml</t>
  </si>
  <si>
    <t>Đông máu nhanh, dung tích 1ml</t>
  </si>
  <si>
    <t>Tube EDTA K2</t>
  </si>
  <si>
    <t>Tube EDTA K3 chân không</t>
  </si>
  <si>
    <t>Tube EDTA</t>
  </si>
  <si>
    <t>Tube Heparin</t>
  </si>
  <si>
    <t>Thể tích: 4 - 5ml. Chất liệu: Được làm bằng nhựa y tế PP mới 100%. Hóa chất: Được bơm hóa chất chống đông Lithium Heparin, Kích thước ống 12x75mm, có vạch định mức lấy mẫu, chịu được lực quay ly tâm 5000 vòng/phút tron</t>
  </si>
  <si>
    <t>1. Có GPLH của BYT cấp . 
2. Sử dụng chất chống đông Heparin Lithium 
3. Chịu được lực gia tốc 3000 vòng/phút khi ly tâm (Yêu cầu Giấy chứng nhận kiểm định hạt nhựa và độ bền ống khi ly tâm từ trung tâm kiểm định theo ISO)
4. Chất chống đông phun sương trên bề mặt thành ống.
5. Thể tích: 1 ml</t>
  </si>
  <si>
    <t>Tube PCR</t>
  </si>
  <si>
    <t>Thành phần polypropylen mỏng, màu trắng nắp phẳng 0,2ml</t>
  </si>
  <si>
    <t>Thành phần polypropylen mỏng, màu trắng nắp phẳng 0,5ml</t>
  </si>
  <si>
    <t>Túi Cấp cứu</t>
  </si>
  <si>
    <t>Túi đựng dịch xả</t>
  </si>
  <si>
    <t>Chứa dịch xả máy Homechoice 15 lít</t>
  </si>
  <si>
    <t>Túi ép nhiệt độ thấp</t>
  </si>
  <si>
    <t>Kích thước: 100mm x 70m - Chỉ thị màu: có hình chữ nhật - Sử dụng công nghệ Plasma, chỉ thị màu đỏ ngói chuyển sang màu vàng hoặc màu hồng đào thời gian từ 55 phút - 72 phút</t>
  </si>
  <si>
    <t>Kích thước: 150mm x 100m - Chỉ thị màu: có hình chữ nhật - Sử dụng công nghệ Plasma, chỉ thị màu đỏ ngói chuyển sang màu vàng hoặc màu hồng đào thời gian từ 55 phút - 72 phút</t>
  </si>
  <si>
    <t>Kích thước: 150mm x 70m- Chỉ thị màu: có hình chữ nhật - Sử dụng công nghệ Plasma, chỉ thị màu đỏ ngói chuyển sang màu vàng hoặc màu hồng đào thời gian từ 55 phút - 72 phút</t>
  </si>
  <si>
    <t>Kích thước: 200mm x 100m Dùng khử trùng cho nhiệt độ thấp. Vật liệu túi Tyvek là sợi Non-Woven polyethylen. Sử dụng cho khử trùng Plasma va EO. Có chức năng ngăn cản các khí độc thẩm thấu vào bên trong cũng như ngăn thâm nhập vi khuẩn cũng như nước.
Chỉ thị màu cho quá trình khử trùng rõ ràng</t>
  </si>
  <si>
    <t>Kích thước: 250mm x 100m Dùng khử trùng cho nhiệt độ thấp. Vật liệu là sợi Non-Woven polyethylen. Sử dụng cho khử trùng Plasma va EO. Có chức năng ngăn cản các khí độc thẩm thấu vào bên trong cũng như ngăn thâm nhập vi khuẩn cũng như nước.
Chỉ thị màu cho quá trình khử trùng rõ ràng</t>
  </si>
  <si>
    <t>Kích thước: 300mm x 100m Dùng khử trùng cho nhiệt độ thấp. Vật liệu là sợi Non-Woven polyethylen. Sử dụng cho khử trùng Plasma va EO. Có chức năng ngăn cản các khí độc thẩm thấu vào bên trong cũng như ngăn thâm nhập vi khuẩn cũng như nước.
Chỉ thị màu cho quá trình khử trùng rõ ràng</t>
  </si>
  <si>
    <t>Kích thước: 300mm x 70m Sử dụng cho khử trùng Plasma va EO. 
Có chức năng ngăn cản các khí độc thẩm thấu vào bên trong cũng như ngăn thâm nhập vi khuẩn cũng như nước.</t>
  </si>
  <si>
    <t>Kích thước: 350mm x 70m, có chỉ thị hóa học màu đỏ, Cấu tạo bằng 100% sợi polyethylene tỷ trọng cao
- Được chứng nhận tương thích với hệ thống tiệt khuẩn Sterrad khi đóng gói 1 lớp và 2 lớp và Chứng nhận bảo quản dụng cụ vô khuẩn tối thiểu 6 tháng.</t>
  </si>
  <si>
    <t>Kích thước: 75mm x 100m Dùng khử trùng cho nhiệt độ thấp. Vật liệu túi là sợi Non-Woven polyethylen. Sử dụng cho khử trùng Plasma va EO. Có chức năng ngăn cản các khí độc thẩm thấu vào bên trong cũng như ngăn thâm nhập vi khuẩn cũng như nước.
Chỉ thị màu cho quá trình khử trùng rõ ràng</t>
  </si>
  <si>
    <t>Túi hấp tiệp trùng loại dẹp</t>
  </si>
  <si>
    <t>Túi ép tiệt trùng loại dẹp</t>
  </si>
  <si>
    <t>Túi ép tiệt trùng loại phồng</t>
  </si>
  <si>
    <t>Túi ép tiệt trùng nhiệt độ cao</t>
  </si>
  <si>
    <t>Túi máu đôi</t>
  </si>
  <si>
    <t>Thể tích túi 250ml, túi chứa dung dịch CPDA1, có kim 16g và có kẹp đầu dây và thể tích các túi chứa  đều 250ml, Dây dẫn máu có chiều dài dây dẫn máu 1000 mm có 12 mã đánh dấu bằng laze và đường kính ngoài 4.4 mm</t>
  </si>
  <si>
    <t>Túi máu đơn</t>
  </si>
  <si>
    <t>Thể tích túi 250ml: Chất bảo quản CPDA-1, bảo quản máu trong 35 ngày.
Kim lấy máu cỡ 16G, 17G, có nắp nhựa đậy kim và có thiết bị  bảo vệ đầu kim khi chưa hàn dây.
Góc túi tròn để dễ trộn máu với chất bảo quản</t>
  </si>
  <si>
    <t>Túi Oxy</t>
  </si>
  <si>
    <t>Túi tạo áp lực ZIT</t>
  </si>
  <si>
    <t>Tuornevis philips</t>
  </si>
  <si>
    <t>Tuýp nắp đỏ (ống trắng)</t>
  </si>
  <si>
    <t>Tuýp serum</t>
  </si>
  <si>
    <t>Thuỷ tinh thể cứng</t>
  </si>
  <si>
    <t>Hình dạng optic: Hai mặt lồi đều (Biconvex)
Đường kính Optic: 5.25mm 
Chiều dài haptic: 12.5 mm
Kiểu càng haptic: Modified C
Hằng số ‘A’: 118.2
Chất liệu kính: PMMA</t>
  </si>
  <si>
    <t>Thủy tinh thể nhân tạo cứng hậu phòng, đường kính Optic 6.0mm, Length 12.5, A: 118.2, Dãy diop: 01.0-&gt;+30.0D</t>
  </si>
  <si>
    <t>Thuỷ tinh thể mềm loại 1 mảnh, phi cầu, điều chỉnh cầu sai -0,27micron loại bỏ hoàn toàn cầu sai giác mạc; chất liệu Acrylic Hydrophobic sắc sai thấp, số Abbe &gt;= 55; thiết kế 3 điểm cố định túi bao;</t>
  </si>
  <si>
    <t>Thủy tinh thể mềm đơn tiêu một mảnh, chất liệu Acrylic không ngậm nước, đơn tiêu cự, phi cầu, bờ vuông 360 độ, lọc tia UV và ánh sáng xanh (+Disperse yellow 7). Optic 6.0mm, chiều dài 13.0, hằng số A</t>
  </si>
  <si>
    <t>- Thủy tinh thể nhân tạo mềm, một mảnh, ngậm nước, thiết kế phi cầu, lọc ánh sáng xanh .
 - Chất liệu:Copolymer of  Hydrophilic - hydrophobic  chứa 25% nước, hấp thụ tia UV.
 -Thiết kế rìa vuông cạnh sắc 360 độ, giảm độ bám dính tế bào sau khi phẫu thuật, tránh hiện tượng đục bao sau ( PCO)
 - Đường kính tổng thể:13.0mm, đường kính quang học ( Optic): 6.0m. Hằng số A 118,0 ( SRK/T) 
 - Dải công suất ( Diop): 
   Công suất từ -10D đến +9D ( mức tăng 1D) 
   từ + 10D đến + 30D (mức tăng 0.5D)
   từ+ 31D đến + 45D ( mức tăng 1D).
- Chỉ số khúc xạ 1.46, chỉ số ABBER 58,
- Góc càng: 0 độ , độ dày haptic : 0,40mm
 - Kích thước vết mổ 1.8mm-2.2mm .</t>
  </si>
  <si>
    <t>Thủy tinh thể nhân tạo mềm, không ngậm nước, màu vàng tự nhiên, thiết kế 1 mảnh.Chất liệu: Hydrophobic Acrylic. Đường kính optic:6.0mm.Đường kính tổng: 13mm.Góc càng: 0 độ, càng hình chữ Z.</t>
  </si>
  <si>
    <t>Thước đo Vis</t>
  </si>
  <si>
    <t>size L</t>
  </si>
  <si>
    <t>Trâm quay chất trám ống tủy</t>
  </si>
  <si>
    <t>Trâm tay nội nha</t>
  </si>
  <si>
    <t>Val bụng</t>
  </si>
  <si>
    <t xml:space="preserve">Van động mạch chủ cơ học </t>
  </si>
  <si>
    <t>Van hai lá cơ học</t>
  </si>
  <si>
    <t>Vi dây dẫn can thiệp mạch máu tim mạch, thần kinh và ngoại biên raptor hydrophilic</t>
  </si>
  <si>
    <t>Vi ống thông siêu nhỏ đầu có nhiều hình dạng để phù hợp với các tổn thương, cho phép đi đến những chỗ cần can thiệp dễ dàng. Đường kính trong lớn tới 0.025”. Đường kính ngoài đầu xa 2.6F đầu gần 2.95F. Chiều dài loại 150cm và 160cm.</t>
  </si>
  <si>
    <t>Vi ống thông dẫn đường dùng can thiệp CTO FC</t>
  </si>
  <si>
    <t>Vi ống thông hút huyết khối mạch não các cỡ.</t>
  </si>
  <si>
    <t>Được làm bằng kim loại với độ bền cao,tráng polyme cho  khả năng đẩy tốt tới các vị trí huyết khối , kể cả với các vị trí ở xa. Đường kính trong đầu xa từ 0.035” đến 0.054”, chiều dài 132cm – 143cm – 153cm.</t>
  </si>
  <si>
    <t>Vi ống thông mang bóng</t>
  </si>
  <si>
    <t>Vi ống thông neuroslider</t>
  </si>
  <si>
    <t>_Đầu tip dài cùng khả năng hiển thị lên đến 8mm, thiết kế đầu tip A-traumatic 0.015'' siêu mềm hình dạng mũi khoan tăng cường  khả năng đâm xuyên cùng lớp bện Tungsten. Thiết kế Trục Khóa Torquer tăng cường lực đẩy &amp; đi qua tổn thương CTO. Công nghệ phủ Hydrophilic bằng Nano. Đường kính ống: 0.018'' ,Chiều dài 140cm &amp; 150cm.</t>
  </si>
  <si>
    <t>Vít đa trục kèm ốc khóa trong các cỡ</t>
  </si>
  <si>
    <t>Vít đơn trục kèm ốc khóa trong các cỡ</t>
  </si>
  <si>
    <t>Vòng van mềm 2&amp;3 lá hình vành khuyên có lõi silicon được thiết kế để duy trì kich cỡ trong việc điều trị van hai lá và van ba lá trong khi duy trì dịch chuyển sinh lý học, hổ trợ trước và sau cho phép sự chuyển động của vòng van hình vành khuyên trong suốt quá trình tuần hoàn tim, linh hoạt hổ trợ tối ưu lưu lượng máu ở ngoài tim và chức năng thất trái.Vành đai của van lớn giảm mối khâu.Phù hợp trong việc cấy ghép, giảm sự xâm lấn tới mức tối thiểu và tương sinh từ mô tới mô.</t>
  </si>
  <si>
    <t>Xe tiêm thuốc inox</t>
  </si>
  <si>
    <t>Xốp cầm máu tự tiêu</t>
  </si>
  <si>
    <t>loại lớn, làm sạch vết thương</t>
  </si>
  <si>
    <t>loại nhỏ, làm sạch vết thương</t>
  </si>
  <si>
    <t>loại trung bình, làm sạch vết thương</t>
  </si>
  <si>
    <t>Khớp gối có xi măng di động</t>
  </si>
  <si>
    <t xml:space="preserve">Khớp háng bán phần không xi măng </t>
  </si>
  <si>
    <t>1. Cuống khớp Filler chất liệu thép không gỉ; Cổ  5°42'30'' côn 12/14 các cỡ từ 8,9,10,11,12,13,14,15,16,18,20. Chiều dài từ 125 mm đến 190 mm.
2. Vỏ đầu chỏm+ Lót đầu chỏm : Vỏ đầu chất liệu thép không gỉ theo tiêu chuẩn iso 5832-1D. Hai tâm vận động di động kép. Hạn chế bào mòn lót đầu chỏm. 
+  Đường kính ngoài: 25 cỡ từ 38-62 mm với mỗi bước tăng 1mm
+  Lót đầu chỏm Vật liệu : Polyetylene cao phân tử (UHMWPE). theo tiêu chuẩn iso 5834-1/2 + 1.4441.
3. Chỏm khớp:  có hai loại: Đường kính 22 mm :  dùng với vỏ đầu chỏm đường kính 38;39;40 mm, Đường kính chỏm 28 mm:  dùng với vỏ đầu chỏm đường kính từ 41 đến 62 mm mỗi bước tăng 1 mm
4. Xi măng: Đóng gói 40 gam, có kháng sinh gentafix.
5. Nút chặn xi măng: Vật liệu tự tiêu Cemstop đường kính 8,10,12,14,16,18</t>
  </si>
  <si>
    <t>1 Bộ bao gồm 4 phần riêng lẻ : Cuống xương đùi, chỏm xương đùi, vỏ đầu chỏm, lớp đệm.
1. Cuống khớp
- Bề mặt phủ sợi Metal
- Chuôi Versys: Chiều dài cổ có cải tiến giúp cho chiều dài chân và Offset được đảm bảo, góc cổ chuôi 135 độ phủ sợi titan, bao gồm 4 phần cuống khớp, chỏm xương đùi, vỏ đầu chỏm, lớp đệm.
- Đường kính phần thân được gia tăng 1mm ở cả hai loại chuôi tiêu chuẩn và LM giúp tăng cường khả năng bám khít
- Đầu ngoại biện được thiết kế thuôn về đầu xa và được đánh bóng, giúp cố định đầu xa và giảm lực tải
- Kích cỡ chuôi (Stem Size) :  9 đến 20, mỗi bước tăng 1
- Chiều dài chuôi (Stem Length) : 110, 115, 120, 125, 130, 135, 140, 145, 150, 155 mm
2. Đầu chỏm xương đùi (femoral head) : 
- Vật liệu : Cobalt-Chrome (Zimaloy) Alloy. 
- Đường kính đầu (head) :  28 mm (0, ±3.5, +7, +10.5).
3. Vỏ đầu chỏm (Shell) : 
- Đầu chỏm có thể lựa chọn linh hoạt các cỡ 22mm, 26mm, 28 mm và 32 mm để lắp vào chuôi khớp để đáp ứng nhu cầu và sở thích của phẫu thuật viên 
- Cỡ đầu chỏm = 28mm , Cỡi vỏ chỏm = 44mm, 50mm ,60 mm ( Đa hiệu số trung tâm, cung cấp tỷ lệ quay đồng đều )
- Kích cỡ : 
+ Kích cỡ 38 hoặc 39,40,41,42,43,44,45,46,47,48,49,50,51,52,53,54,55,57,58  mm với mỗi bước tăng 1 mm 
 + Kích cỡ 60,62,64,66,68,70,72 mm với mỗi bước tăng 2 mm.
4.  Lớp đệm (Liner) : yêu cầu phải có khả năng tách rời với vỏ đầu chỏm (Shell) thành 1 phần riêng biệt 
- Đường kính trong là 22mm thì đường kính ngoài là từ 38-60 mm
- Đường kính trong là 26mm thì đường kính ngoài là từ 40-72 mm
- Đường kính trong là 28mm thì đường kính ngoài là từ 44-72 mm
- Đường kính trong là 32mm thì đường kính ngoài là từ 47-72 mm</t>
  </si>
  <si>
    <t>Khớp háng bán phần không xi măng</t>
  </si>
  <si>
    <t xml:space="preserve">Khớp háng lưỡng cực </t>
  </si>
  <si>
    <t>Thông số kỹ thuật chi tiết:
1. Có vòng nhẫn khóa cuốn dẹp chống xoay chống lún, không xi măng. Cuống khớp phủ  HA( hydroxyl apatide) làm tăng khả năng kích thích tạo xương, chất liệu titanium TA6V ELI ISO 5832-3.góc cổ chuôi, 130 độ, 135 độ , côn  5°42'30'' (12/14) - 60 (9/11) các cỡ: 6,7, 8,9,10,11,12,13,14,15,16,18,20. chiều dài từ 125 mm đến 190 mm. 
2. Vỏ đầu chỏm+ Lót đầu chỏm :  Vỏ đầu chất liệu thép không gỉ theo tiêu chuẩn iso 5832-1D đường kính từ  38 đến 62 mm
+  Đường kính ngoài: 25 cỡ từ 38-62 mm với mỗi bước tăng 1mm
+  Lót đầu chỏm Vật liệu : Polyetylene cao phân tử (UHMWPE). theo tiêu chuẩn iso 5834-1/2 + 1.4441
3. Chỏm khớp:  có hai loại: Đường kính 22 mm :  dùng với vỏ đầu chỏm đường kính 38;39;40 mm, Đường kính chỏm 28 mm:  dùng với vỏ đầu chỏm đường kính từ 41 đến 62 mm mỗi bước tăng 1 mm. Chiều dài cổ: - 3.5 ; +0; +3.5; +7 mm.</t>
  </si>
  <si>
    <t>1 Bộ bao gồm 4 phần riêng lẻ : Cuống xương đùi, chỏm xương đùi, ổ cối, lớp đệm.
1/ Chuôi M/L Taper dạng chuôi corail kiểu chuôi đóng Press Fit : 
+ Cổ Côn loại 12/14 
+ Gốc cổ chuôi 131 độ thích hợp hơn với người Châu Á, thiết kế nghiêng 10 độ chống trật
+ Cấu tạo từ Hợp chất Tianium ( Ti-6Al-4V ) Phủ hạt plasma, lớp phủ dày 0.5mm.
+ Kiểu Cấu tạo : Giảm thiểu vùng vai của chuôi. Thuôn nhỏ, có rãnh tới phần đầu xa. Extended offset bù đắp chiều dài cổ. Thiết kế chơn bóng đầu xa.
2. Chỏm xương đùi (femoral head) :
- Vật liệu : Cobalt-Chrome (Zimaloy) Alloy.
- Đường kính đầu (head) :  28 (0, ±3.5, +7, +10.5) mm.
3. Ổ cối (Shell) : 
- Vật liệu :Ổ cối Trilogy được phủ bởi sợi Titanium thuần túy. Lớp sợi titanium được gắn kết chặt trên một lớp nền bằng vật liệu Tivanium ( Ti-6Al-4V Alloy )
Kích cỡ đường kính ổ cối từ 36 mm đến 80 mm với mỗi bước tăng 2 mm.
4.  Lớp đệm (Liner) : yêu cầu phải có khả năng tách rời với ổ cối(Shell) thành 1 phần riêng biệt.
- Vật liệu : Longevity Crosslinked Polyetylene ( Polyetylene cao phân tử )
- Lót ổ cối có đường kình và cỡ cách nhau 2mm, riêng lót 50,52,54mm thì chung một cỡ liner. 
-  Đường kính trong 22, 26, 28, 32, 36 :
+ Đường kính trong 22 thì đường kính ổ cối từ 36-80mm
+ Đường kính trong 26 thì đường kính ổ cối từ 42-80mm
+ Đường kính trong 28 thì đường kính ổ cối từ 44-80mm
+ Đường kính trong 32 thì đường kính ổ cối từ 48-80mm
+ Đường kính trong 36 thì đường kính ổ cối từ 58-80mm</t>
  </si>
  <si>
    <t xml:space="preserve">Khớp háng toàn phần không xi măng </t>
  </si>
  <si>
    <t>Trợ cụ Tương thích với hệ thống định vị OrthoPilot® THA navigation
Stem: Có taper 8/10 có biên độ xoay lên tới 141° và taper 12/14 có biên độ xoay 135° đường cắt xương 55°, có cánh &amp; rãnh chống xoay riêng biệt,  giúp chống xoay ở đầu gần. Bề mặt vùng chịu lực chính ở đầu gần phủ Plasmamore µ-CaP Ceramic On Poly  (+20% µm calcium phosphate CaP), Chất liệu bằng hợp kim ISOTAN F-Titanium forged alloy (Ti6Al4V / ISO 5832-3).
Ổ cối: Phủ công nghệ Plasmapore 40% CaP giúp mau liền xương từ 8-12 tuần, có các size từ 44mm - 62mm  thích hợp cho những bện nhân có Ổ cối nhỏ, có 3 lỗ bắt vít hướng 11h, 12h, 13h. Chất liệu Titanium forged alloy (Ti6Al4V / ISO 5832-3).
Liner: Có bờ chống trật phía sau. Chất liệu bằng Ultra high molecular weight polyethylene (ISO 5834-2), LINER gắng vào Ổ cối bằng cơ chế nén ép cho cả hai do bên trong Ổ cối có thiết kế dạng Cone và nhám.
Head: Chất liệu bằng Biolox® delta Alumina matrix composite ceramic thế hệ mới nhất. Chịu lực lên đến 140 kN. Có các size 28mm, 32mm, 36mm, 40mm.
Vít: có các size 16mm, 20mm, 24mm, 28mm, 32mm, 36mm, 40mm, 44mm chất liệu hợp kim Titanium (ISOTAN F).</t>
  </si>
  <si>
    <t>Khớp háng toàn phần không xi măng</t>
  </si>
  <si>
    <t>Khớp háng toàn phần không xi măng:</t>
  </si>
  <si>
    <t>1. Cuống khớp xoay kép cuốn dài phủ hoàn toàn HA ( hydroxyl apatide) kích thích tạo xương sớm. Có 3 chốt đầu dưới bắt vít chống lún chống xoay. Vai chuôi có hai lỗ bắt chỉ thép ghép xương vững chắc . Chất liệu titanium TA6V ELI ISO 5832-3 cổ 5°42'30'' côn 12/14 . Có 2 loại chuôi để phân biệt chân trái, chân phải.
Chân trái: các cỡ từ 10,12,14,16. đường kính 10; 12 mm cho chân trái chiều dài từ 190;240;290;340  mm 
Chân phải : Các cỡ 10;12;14;16 đường kính 10;12 mm chiều dài từ 190;240;290;340  mm.    2. Ổ cối không xi măng: Vật liệu TA6V ELIphủ HA ( hydroxyl apatite)  đường kính:  44 - 62 mm  có 5 lỗ để bắt vít đạt tiêu chuẩn iso 5832-3/ASTM F136.
3. Lót ổ cối:  Chất liệu UHMWPE bờ chống trật khớp 8 độ.
4. Vít ổ cối: Chất liệu titanium TA6V ELI đường kính 6.5mm dài từ 15 mm đến 50 mm tiêu chuẩn iso 5832-3/ASTM F136
5. Chỏm khớp: Đường kính 28 mm,  chiều dài cổ: - 3.5 ; +0; +3.5; +7 mm1. Cuống xương đùi: làm bằng hợp kim Titanium-Niobium (Ti6Al7Nb), toàn bộ bề mặt được phun nhám và phủ 1 lớp Hydroxyapatite (HA) có độ dày 80 mcm; dạng thẳng, có cấu trúc thân rãnh dọc, rãnh ngang; bờ</t>
  </si>
  <si>
    <t>1. Cuống khớp xoay kép chống trật, kiểu chén nén ép tự khóa không dùng vít, cuốn dẹp chống xoay chống lún phủ HA toàn cuốn.
- Bề mặt phủ sợi Metal
- Chuôi Versys: Chiều dài cổ có cải tiến giúp cho chiều dài chân và Offset được đảm bảo, góc cổ chuôi 135 độ phủ sợi titan.
- Đường kính phần thân được gia tăng 1mm ở cả hai loại chuôi tiêu chuẩn và LM giúp tăng cường khả năng bám khít
- Đầu ngoại biện được thiết kế thuôn về đầu xa và được đánh bóng, giúp cố định đầu xa và giảm lực tải
- Kích cỡ chuôi (Stem Size) :  9 đến 20, mỗi bước tăng 1
- Chiều dài chuôi (Stem Length) : 110, 115, 120, 125, 130, 135, 140, 145, 150, 155 mm
2. Chỏm xương đùi (femoral head) :
- Vật liệu : Cobalt-Chrome (Zimaloy) Alloy.
- Đường kính đầu (head) :  28 (0, ±3.5, +7, +10.5) mm.
3. Ổ cối (Shell) : 
- Vật liệu :Ổ cối Trilogy được phủ bởi sợi Titanium thuần túy. Lớp sợi titanium được gắn kết chặt trên một lớp nền bằng vật liệu Tivanium ( Ti-6Al-4V Alloy )
Kích cỡ đường kính ổ cối từ 36 mm đến 80 mm với mỗi bước tăng 2 mm.
4.  Lớp đệm (Liner) : yêu cầu phải có khả năng tách rời với ổ cối(Shell) thành 1 phần riêng biệt.
- Vật liệu : Longevity Crosslinked Polyetylene ( Polyetylene cao phân tử )
- Lót ổ cối có đường kình và cỡ cách nhau 2mm, riêng lót 50,52,54mm thì chung một cỡ liner. 
-  Đường kính trong 22, 26, 28, 32, 36 :
+ Đường kính trong 22 thì đường kính ổ cối từ 36-80mm
+ Đường kính trong 26 thì đường kính ổ cối từ 42-80mm
+ Đường kính trong 28 thì đường kính ổ cối từ 44-80mm
+ Đường kính trong 32 thì đường kính ổ cối từ 48-80mm</t>
  </si>
  <si>
    <t xml:space="preserve">Khung giá đỡ can thiệp mạch vành </t>
  </si>
  <si>
    <t xml:space="preserve">Khung giá đỡ (stent) điều trị phình mạch máu não </t>
  </si>
  <si>
    <t>Cổ rộng, bóc tách mạch máu não (các cỡ)
- Dây dẫn Nitinol
- Kết hợp với vi ống thông có đường kính trong 0.0165” – 0.017”
- Thích hợp với đường kính mạch máu 2-4mm
- Thiết kế lổ mắc lưới bất đối xứng tối ưu hóa
- 3 marker cản quang hỗ trợ việc stent chính xác
- Các chiều dài: 15, 20, 25, 30, 35 mm
- Đường kính: 3.5, 4.0, 4.5 mm</t>
  </si>
  <si>
    <t xml:space="preserve">Khung giá đỡ động mạch vành </t>
  </si>
  <si>
    <t>Stent động mạch vành bằng Cobalt-Chromium các cỡ
* Chất liệu: Chrome-Cobalt L605.
* Khẩu kính nhỏ 0.034: Đặc biệt có thể uốn theo đường cong sinh lý mạch máu, đi qua tổn thương hẹp khít dễ dàng. Ái nước (trơn, dễ luồn), mềm mịn (linh hoạt, dể uốn theo đường đi động mạch vành.)
* Thành stent mỏng 0.07mm đủ cứng để đảm bảo thành mạch không xẹp và không làm mất đường cong sinh lý mạch máu. 
* Các lớp polymer giải phóng sirolimus trong quá trình kiểm soát thời gian phân hủy sinh học chậm (kéo dài khoảng 8 tuần), ức chế quá trình hình thành neointime.
* Lớp phủ sáng tạo cho việc phân phối thuốc nhất quán và có kiểm soát
Cobalt-chromium sirolimus làm mềm stent động mạch vành</t>
  </si>
  <si>
    <t xml:space="preserve">Khung giá đỡ mạch vành </t>
  </si>
  <si>
    <t>Các cỡ. Được thiết kế theo dạng mắt cáo mở, hoàn toàn không có polymer, thuốc sirolimus, dẫn chất probucol phủ abluminal, được nghiên cứu lâm sàng trên 3.000 bệnh nhân; chất liệu cobalt chromium L-605; stent;</t>
  </si>
  <si>
    <t>Kích thước: 25,4x76,2mm (1 in x3 in),dày 1-1.2mm.</t>
  </si>
  <si>
    <t>Kích thước: 25,4x76,2mm (1 in x3 in),dày 1-1.2mm</t>
  </si>
  <si>
    <t xml:space="preserve">Lọ lấy đàm kín </t>
  </si>
  <si>
    <t>Lọ lấy mẫu phân</t>
  </si>
  <si>
    <t xml:space="preserve">Lọ nắp đỏ lấy mẫu phân </t>
  </si>
  <si>
    <t>Lọ vô trùng lấy mẫu</t>
  </si>
  <si>
    <t>Kích thước: 9mm, 11mm, 12mm</t>
  </si>
  <si>
    <t>Kích thước: 8mm, 10mm, 12mm</t>
  </si>
  <si>
    <t>Có nhãn ghi chú ngày sử dụng, có cổng đo CO2</t>
  </si>
  <si>
    <t>Lọc khuẩn ẩm người lớn</t>
  </si>
  <si>
    <t xml:space="preserve">Lưỡi banh trung tâm </t>
  </si>
  <si>
    <t>Loại banh bụng tự giữ Balfour, kt 45x80mm</t>
  </si>
  <si>
    <t>Loại banh bụng tự giữ Balfour, kt 70x85mm</t>
  </si>
  <si>
    <t xml:space="preserve">Lưỡi dao cắt vi phẫu </t>
  </si>
  <si>
    <t>MX35</t>
  </si>
  <si>
    <t>MX35 Ultra</t>
  </si>
  <si>
    <t xml:space="preserve">Lưỡi dao mổ </t>
  </si>
  <si>
    <t>Đầu nhọn, tù. Các số. Bằng thép không gỉ, sắc bén, vô trùng, có các số 10, 11, 12, 15, 20, 21.</t>
  </si>
  <si>
    <t xml:space="preserve">Lưỡi đặt nội khí quản </t>
  </si>
  <si>
    <t>Miller 00</t>
  </si>
  <si>
    <t>Lưới lọc bảo vệ trong can thiệp động mạch cảnh</t>
  </si>
  <si>
    <t>Chất liệu Nitinol, với khả năng trở lại hình dạng ban đầu như thiết kế, dùng được ở những mạch máu khúc khuỷu, những đoạn mạch cong, gấp khúc. Phù hợp cho các mạch máu có đường kính từ 1.5-3.5 mm. Dây dẫn dài 190 cm, đường kính 0.014"
- Công dụng: Dây dẫn can thiệp động mạch cảnh có lọc</t>
  </si>
  <si>
    <t>Kích thước: 10 x 15cm định dạng</t>
  </si>
  <si>
    <t>Kích thước: 15 x 15cm định dạng</t>
  </si>
  <si>
    <t>Kích thước: 6 x 11cm định dạng</t>
  </si>
  <si>
    <t>Kích thước: 7,5 x 15cm, Đường kính sợi là 0.14mm &amp; 0.2cm,</t>
  </si>
  <si>
    <t xml:space="preserve">Kích thước 5x 10cm, Mảnh ghép Polypropylene loại nặng, kích thước lỗ 0.8mm, khối lượng 82g/m2, dày 0.48mm; </t>
  </si>
  <si>
    <t>Chất liệu: polypropylene. Cấu trúc: sợi monofilament. Kiểu đan: dệt thường. Độ rộng mắt lưới: 0.6mm2. Trọng lượng: 110g/m2.  Kích thước: 5cm x10cm, phẳng, trái, phải. Tiệt trùng</t>
  </si>
  <si>
    <t>Chất liệu: polypropylene. Cấu trúc: sợi monofilament. Kiểu đan: dệt thường. Độ rộng mắt lưới: 0.6mm2. Trọng lượng: 110g/m2.  Kích thước: 15cm x15cm, phẳng, trái, phải. Tiệt trùng</t>
  </si>
  <si>
    <t>Chất liệu: polypropylene. Cấu trúc: sợi monofilament. Kiểu đan: kiểu dệt chéo. Độ rộng mắt lưới: 6,3mm2. Trọng lượng: 40g/m2 nhẹ hơn lưới thường 60%. Độ chịu lực: 124,77N lớn hơn gấp 4,5 lần độ chịu lực thành bụng.  Kích thước: 5cm x 10cm, phẳng mềm, hình chữ nhật 2" x 4" trái, phải. Tiệt trùng</t>
  </si>
  <si>
    <t>Chất liệu: polypropylene. Cấu trúc: sợi monofilament. Kiểu đan: kiểu dệt chéo. Độ rộng mắt lưới: 6,3mm2. Trọng lượng: 40g/m2 nhẹ hơn lưới thường 60%. Độ chịu lực: 124,77N lớn hơn gấp 4,5 lần độ chịu lực thành bụng.  Kích thước: 10cm x 15cm, phẳng, mềm, hình chữ nhật, trái, phải. Tiệt trùng</t>
  </si>
  <si>
    <t>Chất liệu: polypropylene. Cấu trúc: sợi monofilament. Kiểu đan: kiểu dệt chéo. Độ rộng mắt lưới: 6,3mm2. Trọng lượng: 40g/m2 nhẹ hơn lưới thường 60%. Độ chịu lực: 124,77N lớn hơn gấp 4,5 lần độ chịu lực thành bụng.  Kích thước: 15cm x 15cm, phẳng, mềm, hình vuông, trái, phải. Tiệt trùng</t>
  </si>
  <si>
    <t xml:space="preserve">Lưới thoát vị  </t>
  </si>
  <si>
    <t>Thiết kế 3Dmax bên trái, bên phải, phù hợp với giải phẫu học vùng bẹn, thích hợp cho mổ nội soi. Chất liệu: polypropylene, vô khuẩn. Cấu trúc: sợi monofilament. Kiểu đan: weave. Độ rộng mắt lưới: 0.006cm2. Trọng lượng lưới: 0.011g/cm2. Độ chịu lực: gần bằng 100N. Không bị gập lại trong lúc sử dụng, không cần phải sử dụng dụng cụ cố định lưới nhằm giảm đau đớn cho bệnh nhân và giảm thiểu chi phí. Với nhiều kích cỡ bên trái và bên phải: 8.5cm x 13.7cm; 10.8cm x 16cm ; 12.4cm x 17.3cm.</t>
  </si>
  <si>
    <t xml:space="preserve">Lưới vít vá sọ </t>
  </si>
  <si>
    <t>Trọn bộ gồm 1 lưới; Miếng vá khuyết sọ nhiều mắt xích hình hoa liền nhau dạng ma trận, độ cứng chuẩn, dày 0.7mm, đảm bảo Lưới dễ tạo hình và không bị móp  kích thước 95x165mm; 218-2007; Vít tương thích 1.6mm, dài 4-6mm, tự taro;  Chất liệu: Titanium;</t>
  </si>
  <si>
    <t>Trọn bộ gồm: 1 lưới; Miếng vá khuyết sọ, nhiều mắt xích hình hoa liền nhau dạng ma trận, độ cứng tiêu chuẩn, dày 0.7mm, đảm bảo Lưới dễ tạo hình và không bị móp  kích thước 90x90 mm; 10 Vít tương thích 1.6mm, dài 4-6mm, tự taro; Chất liệu: Titanium;</t>
  </si>
  <si>
    <t>Oxy 0-15 l/phút. Gồm: Loại trái nổi · Chụp bảo vệ thước đo bằng polycarbonate không vỡ· Đi cùng với khớp ngàm trực tiếp trên khẩu</t>
  </si>
  <si>
    <t>Kích thước(mm): 75 x H75; Dung tích:  220 ml; Chất liệu:  PP</t>
  </si>
  <si>
    <t>Chất liệu Polycarbonate. Có 3 cổng phù hợp với các mục đích sử dụng khác nhau. Có van một chiều ở cổng bơm thuốc cản quang nhằm hạn chế bọt khí và sự lây nhiễm chéo.Chịu áp lực cao đến 250 PSI. Sử dụng trong DSA</t>
  </si>
  <si>
    <t>Bộ kế nối 3 cổng (Manifold 3 KIMAL)</t>
  </si>
  <si>
    <t xml:space="preserve">Bộ kết nối 3 cổng (Manifold 3 Port) </t>
  </si>
  <si>
    <t>Bộ kết nối 3 cổng (Manifold 3 DSA)</t>
  </si>
  <si>
    <t>Loại 2 nòng, có đường đặt sonde dạ dày, độ cong chuẩn &gt;90 độ tương thích sinh học và giúp đặt mọi tư thế. Có gờ cố định sau khi đặt, bóng chịu được áp lực cao tới 60cmH2O. Size cỡ : 1; 1,5;2; 2,5; 3; đến 5</t>
  </si>
  <si>
    <t xml:space="preserve">Màng lọc thận nhân tạo </t>
  </si>
  <si>
    <t>LOPS 15 hoặc tương đương. Chất liệu Polysulfone, Kuf: 50ml//h/mmHg
Diện tích:1,5m2. Thể tích mẫu: 90ml</t>
  </si>
  <si>
    <t>Màng lọc Helixone hoặc tương đương. Chất liệu: polysulfone, Bảo vệ tim mạch diện tích 1,8m2, hệ số siêu lọc 64, Thể tích mồi 95 ml.  Lưu lượng máu : 200 ml/phút đến 500 ml/phút. Tiệt trùng bằng hơi nước Inline. Có chức năng bảo vệ tim mạch</t>
  </si>
  <si>
    <t xml:space="preserve">Màng mổ trước phẫu thuật </t>
  </si>
  <si>
    <t>Kích thước: 10cm x 20cm. Màng / băng dạng film trong vô trùng dán trước phẫu thuật - có phủ lớp kháng khuẩn IODOPHOUR. Nền keo Acrylate ít gây dị ứng - dính chắc trên da, không bong mép trong phẫu</t>
  </si>
  <si>
    <t>Kích thước: 28 x 15 cm, làm bằng nguyên liệu polyurethane (PU) tiệt trùng .</t>
  </si>
  <si>
    <t>Kích thước: 28 x 30 cm, làm bằng nguyên liệu polyurethane (PU) tiệt trùng .</t>
  </si>
  <si>
    <t>Kích thước: 41cm x 28cm. Màng / băng dạng film trong vô trùng dán trước phẫu thuật. Nền keo Acrylate ít gây dị ứng - dính chắc trên da, không bong mép trong phẫu thuật</t>
  </si>
  <si>
    <t xml:space="preserve">Mask thanh quản </t>
  </si>
  <si>
    <t>Mask thanh quản</t>
  </si>
  <si>
    <t xml:space="preserve">Máy đo huyết áp </t>
  </si>
  <si>
    <t>Điện tử</t>
  </si>
  <si>
    <t xml:space="preserve">Máy hút dịch </t>
  </si>
  <si>
    <t>Loại 2 bình, 7A23D</t>
  </si>
  <si>
    <t xml:space="preserve">Máy tạo nhịp 1 buồng </t>
  </si>
  <si>
    <t>Nhịp thích ứng, thời gian hoạt động  ≥ 16,8 năm, ghi lại tiền sử điện tim, độ nhạy tự động như ICD, dây điện cực tương thích MRI toàn thân,  có lớp phủ fractal iridium. dùng kim chọc có kích cỡ 6F</t>
  </si>
  <si>
    <t>Kích thước: 20x30x2cm</t>
  </si>
  <si>
    <t>Kích thước: 22x17x2cm</t>
  </si>
  <si>
    <t>Kích thước: 30x50x2cm</t>
  </si>
  <si>
    <t>Kích thước: 32x22x2cm</t>
  </si>
  <si>
    <t>Kích thước: 20x25cm</t>
  </si>
  <si>
    <t>Kích thước: 1cmx4mx4 lớp</t>
  </si>
  <si>
    <t>Vải không dệt, Kích thước: 2 x 20cm x 4 lớp</t>
  </si>
  <si>
    <t xml:space="preserve">Mỏ vịt phụ khoa </t>
  </si>
  <si>
    <t>Inox các số</t>
  </si>
  <si>
    <t>Kích thước: 8 x 1.5 x 2.0 cm, có thanh cố định</t>
  </si>
  <si>
    <t xml:space="preserve">Mở khí quản 2 nòng </t>
  </si>
  <si>
    <t>Mũ giấy phẫu thuật</t>
  </si>
  <si>
    <t xml:space="preserve">Mũ màu đỏ </t>
  </si>
  <si>
    <t>Điện cực điện não dùng gel</t>
  </si>
  <si>
    <t xml:space="preserve">Mũi cạo vôi răng  </t>
  </si>
  <si>
    <t>Mũi khoan chóp cụt</t>
  </si>
  <si>
    <t>Mũi trụ thép, chiều dài 44,5 mm, mã số 701, 702, 703. dùng cho tay khoan thẳng, tốc độ chậm</t>
  </si>
  <si>
    <t>Mũi khoan sử dụng trong nha khoa</t>
  </si>
  <si>
    <t xml:space="preserve"> Kim cương các loại</t>
  </si>
  <si>
    <t>Tròn lớn, nhỏ</t>
  </si>
  <si>
    <t>Mũi trụ các cỡ</t>
  </si>
  <si>
    <t>Mũi khoan trụ đầu tròn, nhọn, nón, mài kẻ vàng, đỏ. Các cỡ</t>
  </si>
  <si>
    <t xml:space="preserve">Mũi khoan xương </t>
  </si>
  <si>
    <t>Mã 702, 703</t>
  </si>
  <si>
    <t>Mũi khoan xương</t>
  </si>
  <si>
    <t xml:space="preserve">Mũi khoan xương hàm </t>
  </si>
  <si>
    <t>Mũi khoan vùng hàm lớn/nhỏ, đk 1,6mm - 2.0mm, dài 54,8mm- 64mm, 60mm-105.0mm</t>
  </si>
  <si>
    <t>bằng đá hoặc thép, các loại</t>
  </si>
  <si>
    <t xml:space="preserve">Mũi mài nhựa </t>
  </si>
  <si>
    <t>Muỗng đặc</t>
  </si>
  <si>
    <t>Lớn/nhỏ 32cm</t>
  </si>
  <si>
    <t>Mực in</t>
  </si>
  <si>
    <t xml:space="preserve">Nạo ngà </t>
  </si>
  <si>
    <t>Vật liệu kim loại Inox, các cỡ</t>
  </si>
  <si>
    <t>Kích thước đầu nạo: 2,5mm,  các cỡ</t>
  </si>
  <si>
    <t xml:space="preserve">Nạy nhổ chân răng </t>
  </si>
  <si>
    <t>Dùng nhổ chân răng, (700/11,12,13)</t>
  </si>
  <si>
    <t>Kích thước: 465x280mm màu bạc, có lỗ thông khí</t>
  </si>
  <si>
    <t>(100%silicone Coated) Size 12,14 FR/-10ML. 1 nhánh</t>
  </si>
  <si>
    <t xml:space="preserve">Bình tam giác </t>
  </si>
  <si>
    <t xml:space="preserve">Nẹp ghim cố định sọ não </t>
  </si>
  <si>
    <t>Kiểu vặn, gờ chống xoay. tiệt trùng sẵn (Gồm 1 trục và 2 đĩa nẹp); Có khe thoát dịch trên đĩa nẹp,  có gờ chống xoay, Viền đĩa nẹp dạng răng cưa;  Đường kính nẹp11mm, 17mm, 22mm, bề dày bản 0.83mm, không dùng vít; Thanh bẻ màu xanh dương dễ nhận biết; Tương thích với MRI; Chất liệu Hợp kim Titanium Ti6Al4V (6% Aluminum - 4% Vanadium),
Không cần dùng trợ cụ</t>
  </si>
  <si>
    <t>Nẹp vít vá sọ</t>
  </si>
  <si>
    <t>Nẹp vá sọ não hình vuông; chữ Y kép,  hình tròn; cạnh vuông dài 9mm;  hoa tròn  đk 14.5 - 22mm, Đường kính lỗ nẹp 1.6mm; Bề dày bản 0.5mm; 218-0034, 218-0020, 218-0028. 4 Vít tương thích 1.6mm, dài 4-6mm, đầu vít chữ thập, tự taro; Chất liệu Titanium</t>
  </si>
  <si>
    <t xml:space="preserve"> 250ml</t>
  </si>
  <si>
    <t>Nút cao su cho phểu lọc thủy tinh</t>
  </si>
  <si>
    <t>Nhiệt kế</t>
  </si>
  <si>
    <t xml:space="preserve">Nhiệt kế </t>
  </si>
  <si>
    <t>Để tủ lạnh theo dõi nhiệt độ</t>
  </si>
  <si>
    <t xml:space="preserve"> Điện tử</t>
  </si>
  <si>
    <t>Hậu môn</t>
  </si>
  <si>
    <t>Hồng ngoại đo trán</t>
  </si>
  <si>
    <t xml:space="preserve">Nhíp có mấu </t>
  </si>
  <si>
    <t>Cong, thẳng các số</t>
  </si>
  <si>
    <t>Kích thước 16cm</t>
  </si>
  <si>
    <t>Kích thước 18 cm</t>
  </si>
  <si>
    <t>Kích thước 20cm</t>
  </si>
  <si>
    <t>Kích thước 16cm - 25cm</t>
  </si>
  <si>
    <t xml:space="preserve">Nhíp y tế </t>
  </si>
  <si>
    <t>Ống Airway</t>
  </si>
  <si>
    <t xml:space="preserve">Ống dẫn lưu màng phổi </t>
  </si>
  <si>
    <t>Số 28. Với những đường vạch mờ được đánh dấu vào ống, cách nhau 2 cm từ mắt đến cuối ống để xác định độ sâu của vị trí .</t>
  </si>
  <si>
    <t>Số 32. Với những đường vạch mờ được đánh dấu vào ống, cách nhau 2 cm từ mắt đến cuối ống để xác định độ sâu của vị trí .</t>
  </si>
  <si>
    <t xml:space="preserve">Ống đặt nội khí quản </t>
  </si>
  <si>
    <t>Có bóng và không bóng các số</t>
  </si>
  <si>
    <t xml:space="preserve"> 8 kênh 30-300 microlit</t>
  </si>
  <si>
    <t>Size 0,1,2,3,4</t>
  </si>
  <si>
    <t>Ống bơm cao su lỏng</t>
  </si>
  <si>
    <t>Số 4, số 5 (1 val)</t>
  </si>
  <si>
    <t>Số 4, số 5 (2 val)</t>
  </si>
  <si>
    <t>Thể tích hút 200-1000µL</t>
  </si>
  <si>
    <t>Thể tích hút 100-1000µL</t>
  </si>
  <si>
    <t>Thể tích hút   100 µL-1000µL</t>
  </si>
  <si>
    <t xml:space="preserve">Thể tích hút  50 - 200 µL </t>
  </si>
  <si>
    <t>Thể tích hút 20-200 µL</t>
  </si>
  <si>
    <t>Thể tích hút 10µL-100µL</t>
  </si>
  <si>
    <t xml:space="preserve">Thể tích hút 5 - 50 µL </t>
  </si>
  <si>
    <t>Thể tích hút 01-20µL</t>
  </si>
  <si>
    <t>Thể tích hút 01-10uL</t>
  </si>
  <si>
    <t>Thể tích hút  0.5µL-10µL</t>
  </si>
  <si>
    <t>Thể tích hút 0.1µL-2µL</t>
  </si>
  <si>
    <t>Thể tích hút 5 - 50µL, 50µL - 200µL, 100 - 1000µL</t>
  </si>
  <si>
    <t>Có bóng. Dây mềm mịn, có độ cứng thích hợp, đầu dây được bo tròn, không có cạnh sắc, không gây tổn thương cho bệnh nhân, có cản quang (Các số từ 2,5 đến 8,5)</t>
  </si>
  <si>
    <t>Thể tích 1000ml</t>
  </si>
  <si>
    <t>Thể tích 500ml</t>
  </si>
  <si>
    <t>Thể tích 100ml</t>
  </si>
  <si>
    <t>Thể tích 10ml</t>
  </si>
  <si>
    <t>Thể tích 50ml</t>
  </si>
  <si>
    <t xml:space="preserve">Ống hút có bầu nối </t>
  </si>
  <si>
    <t>Dung tích hút 10ml</t>
  </si>
  <si>
    <t xml:space="preserve">Ống hút Poole </t>
  </si>
  <si>
    <t>Ống hút Poole</t>
  </si>
  <si>
    <t xml:space="preserve">Ống hút phẫu thuật </t>
  </si>
  <si>
    <t>Ống hút cong, 0.8mm 22cm</t>
  </si>
  <si>
    <t>Ống hút pipette</t>
  </si>
  <si>
    <t>Số 10, 11, 12, 13, 14, 15, 16, 17, 18</t>
  </si>
  <si>
    <t xml:space="preserve">Ống Kjeldahl </t>
  </si>
  <si>
    <t>Dùng cho bộ vô cơ mẫu 6 lỗ. 250ml, Đường kính 4 cm, chiều cao 29 cm</t>
  </si>
  <si>
    <t xml:space="preserve">Ống mở khí quản </t>
  </si>
  <si>
    <t>Các số. Được sản xuất bằng nhựa PVC không độc tố, không gây ảnh hưởng đến bệnh nhân.</t>
  </si>
  <si>
    <t xml:space="preserve">Sử dụng nắp vàng, không CBQ, không có F2M, Lọ PS trong, Dung tích 50ml </t>
  </si>
  <si>
    <t>Có dây nối 25cm, Sử dụng với thiết bị truyền dịch, truyền máu lâm sàng.</t>
  </si>
  <si>
    <t>Có dây nối 100cm, Sử dụng với thiết bị truyền dịch, truyền máu lâm sàng</t>
  </si>
  <si>
    <t>4 lớp, có kính, Kích thước 180 x 95mm, màu Sọc xanh, có dây cột, có lớp chống thấm máu, có kính chống loá, chống hơi (mù sương)</t>
  </si>
  <si>
    <t>Kích thước: 40 x 60 cm</t>
  </si>
  <si>
    <t>Kích thước: 50 x 80 cm không có hộc tủ</t>
  </si>
  <si>
    <t>Kích thước: 50 x 80 cm có hộc tủ</t>
  </si>
  <si>
    <t>Kích thước: 60 x 90 cm không hộc tủ</t>
  </si>
  <si>
    <t xml:space="preserve">Kích thước: 60 x 90 cm có hộc tủ </t>
  </si>
  <si>
    <t>Vòng xoắn kim loại cỡ lớn</t>
  </si>
  <si>
    <t>Vòng van 2 lá cứng 3D hình yên ngựa các cỡ 24-38mm được thiết kế để phục hồi hình dạng tự nhiên của vòng van 2 lá. Lõi titan duy trì hình dạng giải phẫu học và định hình lại vòng van.Hình dạng yên ngựa của vòng van giúp giảm áp lực lên lá van và gia tăng độ bền.Vòng van được đánh dấu dạng tam giác đều, giúp dể dàng định dạng các mũi khâu.</t>
  </si>
  <si>
    <t>Vòng van 2 lá 3D với thiết kế vòng cứng</t>
  </si>
  <si>
    <t>Vòng cấy</t>
  </si>
  <si>
    <t>Vi Ống thông nòng có thiết kế trục khóa torquer các cỡ</t>
  </si>
  <si>
    <t>Thể tích 0,2ml</t>
  </si>
  <si>
    <t>Thể tích 1.5ml</t>
  </si>
  <si>
    <t>Thể tích 1,5ml có nắp vặn, vô trùng</t>
  </si>
  <si>
    <t>Thể tích 0,2ml có nắp vặn, vô trùng</t>
  </si>
  <si>
    <t>nhựa y tế, có hạt, Thể tích 2ml</t>
  </si>
  <si>
    <t>Dung tích 30 lít</t>
  </si>
  <si>
    <t>Dung tích 42 lít</t>
  </si>
  <si>
    <t>Túi tạo áp lực ZIT - dung tích 500ml</t>
  </si>
  <si>
    <t>Thể tích túi 250ml, túi chứa dung dịch CPDA1, có kim 16G, có kẹp đầu dây và ngã lấy mẫu tube chân không. Dây dẫn máu có chiều dài dây dẫn máu 1000 mm có 12 mã đánh dấu bằng laze và đường kính ngoài 4,4mm</t>
  </si>
  <si>
    <t>Thể tích túi 350ml: Chất bảo quản CPDA-1, bảo quản máu trong 35 ngày.
Kim lấy máu cỡ 16G, 17G, có nắp nhựa đậy kim và có thiết bị  bảo vệ đầu kim khi chưa hàn dây.
Góc túi tròn để dễ trộn máu với chất bảo quản</t>
  </si>
  <si>
    <t>Thể tích 350ml, Kim 16G, có ngã lấy mẫu chân không, có nắp bảo vệ kim, có 2 túi PVC-DEHP với hàm lượng DEHP tối đa 40% và 1 túi PVC-TOTM. Có 8 đoạn mã số trên dây</t>
  </si>
  <si>
    <t>Kích thước: 75mm x 200m; tiệt trùng</t>
  </si>
  <si>
    <t>Kích thước: 50mm x 200m</t>
  </si>
  <si>
    <t>Kích thước: 300mm x 200m</t>
  </si>
  <si>
    <t>Kích thước: 250mm x 200m</t>
  </si>
  <si>
    <t>Kích thước: 200mm x 200m</t>
  </si>
  <si>
    <t>Kích thước: 200mm x 100m</t>
  </si>
  <si>
    <t>Kích thước: 150mm x 200m</t>
  </si>
  <si>
    <t>Túi lấy máu ba (lấy mẫu tube chân không) (Bổ sung SAGM)</t>
  </si>
  <si>
    <t>Túi máu ba (Bổ sung SAGM/MAP)</t>
  </si>
  <si>
    <t xml:space="preserve">Thể tích 450ml Blood Bag CPD-SAGM (T) 450+300ML*2  5DPC kim 16G CE
</t>
  </si>
  <si>
    <t>Kích thước: 100mm x 200m</t>
  </si>
  <si>
    <t xml:space="preserve">Kích thước: 20cm x 100m </t>
  </si>
  <si>
    <t xml:space="preserve">Kích thước: 10cm x 100m </t>
  </si>
  <si>
    <t xml:space="preserve">Kích thước:5cm x 200m </t>
  </si>
  <si>
    <t xml:space="preserve">Kích thước: 15cm x 200m </t>
  </si>
  <si>
    <t xml:space="preserve">Kích thước: 10cm x 200m </t>
  </si>
  <si>
    <t xml:space="preserve">Kích thước: 20cm x 200m </t>
  </si>
  <si>
    <t>Túi đựng nước tiểu</t>
  </si>
  <si>
    <t xml:space="preserve">Tube Ependorf </t>
  </si>
  <si>
    <t>Kháng đông tốt, nắp cao su bọc nhựa</t>
  </si>
  <si>
    <t>Tube Edta</t>
  </si>
  <si>
    <t>Nguyên liệu: nhựa PET
-  Kích thước: 13x100mm 
- Dung tích 6 ml
- phụ gia: EDTA K3
- Nắp cao su cho phép kim chọc mẫu xuyên qua, ngăn chặn các mảnh vụn  rơi xuống mẫu máu.
- ống kín chân không</t>
  </si>
  <si>
    <t>Chất liệu: Nhựa PP, thể tích 1.5ml</t>
  </si>
  <si>
    <t>Tube đựng huyết thanh</t>
  </si>
  <si>
    <t>Tem test tiệt khuẩn</t>
  </si>
  <si>
    <t>Kích thước: 75 x 120cm, Chất liệu: màng nhựa PE, màu xanh, đặc điểm: tuyệt đối không cho dịch, nước thấm xuyên qua, không độc tố, không gây kích ứng.</t>
  </si>
  <si>
    <t xml:space="preserve">* Chất liệu nền: Hợp kim Co-Cr Arthos Cobalt Chromium Coronary
 * Thiết diện (Crossing profile) stent 1mm =&gt; mềm dẻo, dễ đi qua tổn thương nhỏ và ngoằn ngoèo.
* Recoil: &lt;1%, reshortening: &lt;3%, in-stent late loss: 0.5mm ± 0.58     </t>
  </si>
  <si>
    <t>Stent nong mạch vành</t>
  </si>
  <si>
    <t> Phủ thuốc Rapamycine (Sirolimus), Khung stent được carbon hóa bề mặt 0,5µm bằng công nghệ "Inert" =&gt; ngăn khuếch tán ion kim loại nặng, giảm tỉ lệ huyết khối và tái hẹp trong stent. 
 + Đường kính đầu tip (entry profile): 0.45mm.
 + Lớp polymer mang thuốc tan rã thành CO2 và H2O sau 6 tuần đặt stent =&gt; hạn chế hiện tượng huyết khối muộn.
+ Nồng độ thuốc: 2 µg/mm2
+ Kích cỡ phong phú về chiều dài và đường kính (có cả đường kính .75 và .25, chiều dài từ 10mm đến 38 mm).</t>
  </si>
  <si>
    <t>Stent Mạch vành phủ thuốc Everolimus với khung chất liệu Platinum Chromium, có hệ thống bóng dual layer PEBAX. Hệ thống mang stent Bi-Segment. Đường kính: 2.25, 2.5, 2.75. 3.0, 3.5, 4.0, thời gian phóng thích thuốc hoàn toàn là 90 ngày.</t>
  </si>
  <si>
    <t>Stent nong mạch vành loại thường</t>
  </si>
  <si>
    <t>Stent mạch vành phủ thuốc</t>
  </si>
  <si>
    <t>Stent phủ thuốc zotarolimus có hiệu lực cao, thiết kế từ 1 sợi CoCr lõi PtIr uốn 3 cấp độ. Stent có đầy đủ các kích cỡ từ đường kính 2.0-5.0mm, dài 8-38mm. 
Lớp phủ Biolink tương thích sinh học giúp hạn chế tối đa phản ứng viêm, nguy cơ huyết khối thấp nhất, tái phủ nội mạc nhanh. Công nghệ lõi kép đặc biệt</t>
  </si>
  <si>
    <t>Giá đỡ mạch vành hybrid phủ thuốc Sirolimus: Giá đỡ công nghệ tác động kép Biolute và ProBio với lớp polymer tự tiêu Poly-L-Lactic Acid (PLLA), profile 0.017", đường kính: 2.25-4.0mm; chiều dài: 9-40 mm, Vật liệu stent làm bằng Cobalt chromium. Làm trên nền stent Pro-Kinetic Energy, có phủ lớp  Silicon Carbide. 
-Áp lực bơm bóng bình thường 8 atm, áp lực vỡ bóng 16 atm</t>
  </si>
  <si>
    <t>Có bóng sử dụng nhiều lần số 6/8. Lưu 29 ngày, có bóng chèn. Đường kính trong lớn để đảm bảo thông khí tốt, có thể đưa ống nội soi qua khi cần thiết Có 1 nòng ngoài và 1 nòng trong với khóa vặn. Số 6 ( ID = 6.4), Số 8 (ID = 7.6)</t>
  </si>
  <si>
    <t>Không bóng sử dụng nhiều lần số 6/8. Lưu được 29 ngày, có bóng chèn. có cửa sổ. Đường kính trong lớn để đảm bảo thông khí tốt, có thể đưa ống nội soi qua khi cần thiết. Có 1 nòng ngoài 2 nòng trong với khóa vặn. Số 4 ( ID = 5.0), Số 6 ( ID = 6.4), Số 8 (ID = 7.6)</t>
  </si>
  <si>
    <t>Không bóng, có cửa sổ sử dụng nhiều lần số 6/8. Lưu 29 ngày, Không bóng chèn. Đường kính trong lớn để đảm bảo thông khí tốt, có thể đưa ống nội soi qua khi cần thiết. Có 1 nòng ngoài và 3 nòng trong với khóa vặn. Số 6 ( ID = 6.4), Số 8 (ID = 7.6)</t>
  </si>
  <si>
    <t xml:space="preserve">Ống nẫng </t>
  </si>
  <si>
    <t xml:space="preserve">Ống nội khí quản </t>
  </si>
  <si>
    <t>2 nòng phải, thân phủ silicon trơn dễ luồn và an toàn, các số 28, 32, 35, 37, 39 đóng gói có 4 dây hút đàm chuyên phế quản đi kèm</t>
  </si>
  <si>
    <t>Nội khí quản cong miệng/mũi có cuff các số, Chất liệu PVC y tế, có đường cản quang và đánh dấu 2 vạch trên tube, khả năng chống xoắn, mềm theo thân nhiệt, độ cong phù hợp sinh lý cơ thể, hạn chế tổn thương. Vô trùng</t>
  </si>
  <si>
    <t>Cổng miệng/cổng mũi. Ống Có 02 vạch cản quang ngầm cuối ống xác định đúng vị trí đặt  và 01 vạch chạy dọ ống. Bóng tiêu chuẩn đảm bảo 02 thông số thể tích bóng lớn - áp lực thấp &lt; 27 cmH2O giảm biến chứng và tổn thương.</t>
  </si>
  <si>
    <t>Có gắn thêm ống hút dịch trên thành ống nội khí quản có chức năng hút dịch trên bóng. Bóng hình quả lê được thiết kế theo tiêu chuẩn thể tích lớn - áp lục thấp &lt; 27 cmH2O, số 7.0/7.5/8.0</t>
  </si>
  <si>
    <t>Không bóng chèn. Dây mềm mịn, độ cứng thích hợp, đầu dây được bo tròn, không có cạnh sắc gây tổn thương cho bệnh nhân, có cản quang. Các số từ 2.5 đến 7.5</t>
  </si>
  <si>
    <t>Kiểu lò xo có cuff các số. Các số 4, 4.5, 5 , 5.5, 6, 6.5, 7, 7.5</t>
  </si>
  <si>
    <t>Loại thẳng có cuff các số. Làm từ vật liệu PVC mềm mại, ít có nguy cơ chấn thương, các số 4, 4.5, 5, 5.5, 6, 6.5, 7, 7.5, 8, 8.5,9</t>
  </si>
  <si>
    <t>Ống nuôi ăn lưu dài ngày</t>
  </si>
  <si>
    <t xml:space="preserve">Ống nghiệm </t>
  </si>
  <si>
    <t>Chất liệu: thủy tinh có nắp vặn. Kích thước: 16 x 160mm</t>
  </si>
  <si>
    <t xml:space="preserve">Ống nghiệm chân không </t>
  </si>
  <si>
    <t>Nguyên liệu: nhựa PET/PP có vạch chỉ thị lượng máu cần lấy để đảm bảo tỉ lệ giữa máu:chất chống đông là 9:1. Chống đông Citrate
-  Kích thước: 13x75mm 
- Dung tích 1,8 ml
- phụ gia: sodium citrate 3,2%
- Nắp cao su cho phép kim chọc lấy mẫu xuyên qua
- Ống kín chân không lấy máu tự động 
- có vạch lấy mẫu tối thiểu
- có 2 thành ống để thu hẹp đường kính ống giảm thiểu hiện tượng kích hoạt tiểu cầu</t>
  </si>
  <si>
    <t>Được bơm hóa chất chống đông EDTA K2. Nắp màu xanh, lấy mẫu chân không, thể tích 2ml, kích thước 13x75mm</t>
  </si>
  <si>
    <t>Ống nghiệm</t>
  </si>
  <si>
    <t>Nhựa y tế trong suốt, nắp đỏ, không có chất chống đông, 5ml</t>
  </si>
  <si>
    <t>Chất liệu: nhựa y tế trong suốt. Kích cỡ: 12 x 75 mm. không nắp, 5ml</t>
  </si>
  <si>
    <t>Ống nghiệm Serum nắp đỏ. Sử dụng hạt nhựa Polystyrene, Chịu được lực gia tốc 3000 vòng/phút khi ly tâm (Yêu cầu Giấy chứng nhận kiểm định hạt nhựa và độ bền ống khi ly tâm từ trung tâm kiểm định theo ISO) Chất chống đông phun sương trên bề mặt thành ống</t>
  </si>
  <si>
    <t>Chẩn đoán mạch máu não và ngoại biên các cỡ. Có các hình dạng chuyên cho mạch máu não. Mức độ xoay cao. Đầu xa ống thông được thiết kế linh hoạt. Phần thân ống thông được đan bằng các sợi thép. Độ cản quang dưới màn hình soi huỳnh quang cao. Kích thước 4, 5, 6F. Chiều dài: 110 cm</t>
  </si>
  <si>
    <t xml:space="preserve">Ống thông can thiệp mạch vành  </t>
  </si>
  <si>
    <t xml:space="preserve">Ống thông kiểu Heartrail với thân ống thông bao gồm từ 5 đến 6 đoạn với độ cứng khác nhau trên mỗi đoạn. Lòng rộng 0.071". Kích thước: 5F- 7F. Lớp trong được phủ PTFE. Hình dạng kiểu BL, AL, JL, JR, IK…  
</t>
  </si>
  <si>
    <t>Cán dao số 3</t>
  </si>
  <si>
    <t xml:space="preserve"> (3633) Dùng gắn lưỡi dao phẫu thuật số 11,12,15</t>
  </si>
  <si>
    <t>Ống thông can thiệp mạch vành</t>
  </si>
  <si>
    <t xml:space="preserve">Có sợi đan 1x2, kích cỡ 5F (0.058''), 6F  (0.071''), 7F  (0.082''), 8F  (0.091''),  có lớp phủ ái nước thân giữa, không phủ đoạn đầu 25cm và đoạn cuối 7cm. : Đủ các dạng đầu cong, </t>
  </si>
  <si>
    <t>Có sợi đan 2x4, 6F (0.070"), có phủ lớp PTFE bên trong, Đủ các dạng đầu cong.</t>
  </si>
  <si>
    <t>Bện (viền) – thép không rỉ
- Lớp vỏ lót trong – PTFE (polyetrafluoroethylene)
- Lớp phủ ngoài – polymer phù hợp với nhiệt độ cơ thể.
- Kích thước các cỡ; 6F; 7F; 8F. Đường kính trong 0.057" (1.4mm) loại 5F; 0.070" (1.8mm) loại 6F; 0.078" (2.0mm) loại 7F; 0.088" (2.2mm) loại 8F
- Đủ chủng loại: JR, JL, SBS, MP, IM, AL, AR, LCB, RCB, EG, HS, UTL1, UTL2, ULT3, ULT4
- Catheter được thiết kế có hoặc không có lỗ bên</t>
  </si>
  <si>
    <t xml:space="preserve">Ống thông can thiệp mạch vành </t>
  </si>
  <si>
    <t>Ống thông mạch vành siêu nhỏ có 2 lòng, đầu tiếp thoan và mềm,  sử dụng chuyên biệt cho các tổn thương phân nhánh và tắc nghẽn mãn tính. Đường kính đầu xa 0.43mm, dài 140cm. Tương thích với guidewire 0.014"</t>
  </si>
  <si>
    <t xml:space="preserve">Ống thông chẩn đoán buồng tim </t>
  </si>
  <si>
    <t>Ống thông chẩn đoán tim trái phải, cấu trúc lưới kép. Lòng rộng 5Fr:1.20mm, đầu catheter được làm bằng vật liệu mềm mại Polyurethane. Dạng JR, JL. Tương thích guidewire 0.038. Giới hạn áp lực: 1000psi. Chiều dài: 100cm.</t>
  </si>
  <si>
    <t>Ống thông chẩn đoán mạch máu đa chức năng</t>
  </si>
  <si>
    <t xml:space="preserve">Ống thông chẩn đoán mạch vành </t>
  </si>
  <si>
    <t>Thiết kế sợi đan 2x2, các size 5F / 1.70 mm và 6F / 2.1mm . Đủ các dạng đầu cong: FL, FR, AL, AR, MP, CLB, RCB, IM, IMC, PIG, SON, CAS, Kimny, Radial, …</t>
  </si>
  <si>
    <t xml:space="preserve">Ống thông chẩn đoán tim đa năng </t>
  </si>
  <si>
    <t>Chẩn đoán tim cấu trúc lưới kép. Lòng rộng (4Fr: 1.03mm, 5Fr :1.20mm), đầu catheter được làm bằng vật liệu mềm mại Polyurethane. Tương thích guidewire 0.038. Giới hạn áp lực: 4F là 750psi, 5F: 1000psi. Chiều dài: 100cm.</t>
  </si>
  <si>
    <t xml:space="preserve">Ống thông chữ T </t>
  </si>
  <si>
    <t>Các số. Được sản xuất bằng chất liệu mềm mịn, không độc hại thích hợp cho việc sử dụng lâu dài</t>
  </si>
  <si>
    <t xml:space="preserve">Ống thông dẫn can thiệp chẩn đoán mạch máu </t>
  </si>
  <si>
    <t>Làm bằng nhựa không độc hai, không kích ứng PVC, thiết kế với 2 mắt bên. Tiệt trùng bằng khí EO. Các cỡ</t>
  </si>
  <si>
    <t>Ống thông hút huyết khối</t>
  </si>
  <si>
    <t>Ống thông máu đông</t>
  </si>
  <si>
    <t>Ống thông mở rộng đi sâu vào động mạch vành</t>
  </si>
  <si>
    <t>Chiều dài 25, 40cm, có thiết kế sợi đan 1x1, có lớp phủ ái nước Z-Glide. 6F,7F,8F dài 25cm, 6F long dài 40cm</t>
  </si>
  <si>
    <t>Thân ống thép không rỉ dạng xoắn. Phủ Hydrophilic bằng Nano, đầu tip A-traumatic bằng Tungsten siêu mềm tránh gây biến dạng Stent và tổn thương thành mạch. thiết kế mới trong giải phẫu phức tạp. Chiều dài: 150cm. Đường kính: 5F, 6F, 7F, 8F</t>
  </si>
  <si>
    <t>Ống thông để đặt Stent dài</t>
  </si>
  <si>
    <t>các số 28, 30, Vô trùng</t>
  </si>
  <si>
    <t xml:space="preserve">Ống thông ổ bụng </t>
  </si>
  <si>
    <t xml:space="preserve">Ống thông phế quản </t>
  </si>
  <si>
    <t>2 nòng trái/phải các số 28F đến 39F, bóng thể tích lớn áp lực thấp an toàn, co nối vuông góc 90 độ với ống giúp dễ kết nối, có 4 dây hút nhớt chuyên phế quản đi kèm</t>
  </si>
  <si>
    <t>- Ống thông làm bằng silicone 100%, có bóng cố định ở đầu cuối dung tích 10ml.
 - Có dầu bôi trơn để dể dàng đưa ống thông vào dạ dày
- Ống có 07 kích cỡ: 12 Fr, 14Fr, 16Fr, 18Fr, 20Fr, 22Fr, 24Fr
- Ống có 2 kênh, 01 kênh để bơm thức ăn có nắp đậy, 01 kênh có van một chiều để bơm nước vào bóng giúp cho việc cố định bên trong dạ dày, dạng không có đầu tip.
- Có miếng chặn để cố định ống thông, có chức năng khoá khi không bơm thức ăn
- Đánh dấu chiều sâu từ sau bóng hơi 2-10 cm cách nhau 1cm</t>
  </si>
  <si>
    <t xml:space="preserve">Ống thông tiểu lưu </t>
  </si>
  <si>
    <t>Ống thông tiểu</t>
  </si>
  <si>
    <t>2 nhánh phủ silicon cao cấp, chuyên lưu lâu chống nhiễm khuẩn các số 6-30</t>
  </si>
  <si>
    <t>3 nhánh phủ silicon cao cấp, chuyên lưu lâu chống nhiễm khuẩn các số 16-26</t>
  </si>
  <si>
    <t>3 nhánh phủ silicon cao cấp, chuyên lưu lâu chống nhiễm khuẩn số 30</t>
  </si>
  <si>
    <t xml:space="preserve">Ống thông tiểu </t>
  </si>
  <si>
    <t>Nelaton. Số 8; 10; 12; 14; 16; 18; 20. Chất liệu PVC, túi PE riêng biệt</t>
  </si>
  <si>
    <t>Chất liệu: thủy tinh, Kích thước: 16 x 150mm</t>
  </si>
  <si>
    <t xml:space="preserve">Ống thông hậu môn </t>
  </si>
  <si>
    <t>2 nhánh 100% silicone;
- Dung tích bóng 10ml.
- Có nhiều kích cỡ: 8Fr - 24 Fr, chiều dài 41.5cm,
- Đầu típ và sợi cản quang màu xanh dương.</t>
  </si>
  <si>
    <t>3 nhánh 100% silicone;
- Dung tích bóng 10ml.
- Có nhiều kích cỡ: 8Fr - 24 Fr, chiều dài 41.5cm,
- Đầu típ và sợi cản quang màu xanh dương.</t>
  </si>
  <si>
    <t xml:space="preserve">Ống thông nuôi ăn </t>
  </si>
  <si>
    <t>Chất liệu polyurethane đầu nhẹ, số 14 8FRX36</t>
  </si>
  <si>
    <t>Pen có mấu</t>
  </si>
  <si>
    <t>Dạng  cong. Được làm bằng chất liệu thép không gỉ, Kích thước: 16cm</t>
  </si>
  <si>
    <t>Kích thước: dài 18cm</t>
  </si>
  <si>
    <t xml:space="preserve">Pen có mấu </t>
  </si>
  <si>
    <t>Dạng cong, thẳng. Được làm bằng chất liệu thép không gỉ. Các cỡ</t>
  </si>
  <si>
    <t xml:space="preserve">Pen đầu vợt </t>
  </si>
  <si>
    <t>Dạng thẳng có răng. Kẹp bông sát khuẩn cong ngàm răng cưa dài 25cm</t>
  </si>
  <si>
    <t>Dạng thẳng. Được làm bằng chất liệu thép không gỉ. Kích thước: 16cm</t>
  </si>
  <si>
    <t>Dạng thẳng. Kích thước 25 cm</t>
  </si>
  <si>
    <t>Pen không mấu</t>
  </si>
  <si>
    <t>Dạng cong. Kích thước: 25 cm</t>
  </si>
  <si>
    <t>Pipet Serological</t>
  </si>
  <si>
    <t>Pipette bầu</t>
  </si>
  <si>
    <t>Pipette thẳng</t>
  </si>
  <si>
    <t xml:space="preserve">Pipette </t>
  </si>
  <si>
    <t>Cấp chính xác A. Thể tích 25ml</t>
  </si>
  <si>
    <t>Cấp chính xác A. Thể tích 20ml</t>
  </si>
  <si>
    <t>Cấp chính xác A. Thể tích 10ml</t>
  </si>
  <si>
    <t>Cấp chính xác A. Thể tích 5ml</t>
  </si>
  <si>
    <t>Chất liệu bằng nhựa. Thể tích 1ml, Tiệt trùng từng cái</t>
  </si>
  <si>
    <t>Tiệt trùng từng cái. Thể tích 1ml tiệt trùng</t>
  </si>
  <si>
    <t>Điện tử một kênh, thể tích 5-100µL</t>
  </si>
  <si>
    <t>Pasteur nhựa, thể tích 1ml, 3ml</t>
  </si>
  <si>
    <t>Pipette</t>
  </si>
  <si>
    <t>Pasteur nhựa, thể tích 150mm, tiệt trùng</t>
  </si>
  <si>
    <t>Pippet Aid</t>
  </si>
  <si>
    <t>Thể tích 0,5 - 2ml</t>
  </si>
  <si>
    <t xml:space="preserve">Phễu chiết </t>
  </si>
  <si>
    <t>Quả lê khóa thủy tinh, nắp thủy tinh, Thể tích 100ml</t>
  </si>
  <si>
    <t>Chất liệu thủy tinh, thể tích 250ml</t>
  </si>
  <si>
    <t xml:space="preserve">Phễu lọc </t>
  </si>
  <si>
    <t>Tấm phim phụ kiện dùng trong máy quét phim nha số 2</t>
  </si>
  <si>
    <t>Phim chụp X-Quang</t>
  </si>
  <si>
    <t>Chất liệu: thủy tinh, cuống dài. Đường kính 6 cm</t>
  </si>
  <si>
    <t>Xốp G4. Thể tích 100ml</t>
  </si>
  <si>
    <t>Chất liệu thủy tinh, f 100mm</t>
  </si>
  <si>
    <t>Chất liệu thủy tinh, f 50mm</t>
  </si>
  <si>
    <t>- Công nghệ in: Phim khô laser tương đương DI-HL, kích cỡ: 25 x 30cm
- Thành phần: PET: 85-95%; polymers: 1-10%; 0rganic silver: 1-10%; gelatine: 1-10%; additives 0,1-15%; silver halides: 0,05-1%
- Bao gói: Màng nhôm
- Tương thích với máy in</t>
  </si>
  <si>
    <t>- Công nghệ in: Phim khô laser tương đương DI-HL, kích cỡ: 20 x 25cm
- Thành phần: PET: 85-95%; polymers: 1-10%; 0rganic silver: 1-10%; gelatine: 1-10%; additives 0,1-15%; silver halides: 0,05-1%
- Bao gói: Màng nhôm
- Tương thích với máy in</t>
  </si>
  <si>
    <t>- Công nghệ in:Phim khô laser tương đương DI-HL, kích cỡ: 26 x 36cm
- Thành phần: PET: 85-95%; polymers: 1-10%; 0rganic silver: 1-10%; gelatine: 1-10%; additives 0,1-15%; silver halides: 0,05-1%
- Bao gói: Màng nhôm
- Tương thích với máy in</t>
  </si>
  <si>
    <t>- Công nghệ in: Phim khô laser tương đương DI-HL, kích cỡ: 35 x 43cm
- Thành phần: PET: 85-95%; polymers: 1-10%; 0rganic silver: 1-10%; gelatine: 1-10%; additives 0,1-15%; silver halides: 0,05-1%
- Bao gói: Màng nhôm
- Tương thích với máy in</t>
  </si>
  <si>
    <t xml:space="preserve"> Công nghệ in: Phim khô nhiệt tương đương DI-HT, kích cỡ: 26 x 36cm
- Thành phần chính: 
* PET: 85 - 95%
* polyvinyl alcohol: 1-10%
*color former: 1-10%
*additives: 1-10%
*pigments: 0.1-5%
- Tương thích với máy in phim nhiệt model: DryPix 2000/3000/ Drypix Lite.
- Bao gói: Màng nhôm 
- Nạp phim: trong điều kiện ánh sáng phòng (day light)</t>
  </si>
  <si>
    <t>Công nghệ in: Phim khô laser tương đương SD-Q. Kích cỡ: 20x25cm (8x10 inch)</t>
  </si>
  <si>
    <t>Công nghệ in: Phim khô laser tương đương SD-Q. Kích cỡ: 25x30cm (10x12 inch)</t>
  </si>
  <si>
    <t>Công nghệ in: Phim khô laser tương đương SD-Q. Kích cỡ: 28x35cm (11x14 inch)</t>
  </si>
  <si>
    <t>Công nghệ in: Phim khô laser tương đương SD-Q. Kích cỡ: 35x43cm (14x17 inch)</t>
  </si>
  <si>
    <t>Công nghệ in: Phim khô laser tương đương SD-S. Kích cỡ: 25 x 30cm (10 x 12 inch)
- Phù hợp với dòng máy in phim khô laser: Drypro Sigma sử dụng được trong ánh sáng ban ngày</t>
  </si>
  <si>
    <t>Ống đo VS</t>
  </si>
  <si>
    <t>Dùng cho máy lắng tự động</t>
  </si>
  <si>
    <t>Kích thước: 35 x43 cm
- Phim X quang ướt siêu nhạy
- Thành phần: Polyethylene terephthalate (PET): 85-95%; gelatine: 1-10%; silver halides: 1-10%; additives 1-10%; 
- Bao gói: Màng nhôm</t>
  </si>
  <si>
    <t>Kích thước: 24 x 30cm, Siêu nhạy</t>
  </si>
  <si>
    <t>Kích thước: 30 x 40cm, Siêu nhạy</t>
  </si>
  <si>
    <t>Kích thước: 35 x 35 cm
- Phim X quang ướt siêu nhạy
- Thành phần: Polyethylene terephthalate (PET): 85-95%; gelatine: 1-10%; silver halides: 1-10%; additives 1-10%; 
- Bao gói: Màng nhôm</t>
  </si>
  <si>
    <t>Phim ướt siêu nhạy ( green film ) Kích thước: 15 x 30cm</t>
  </si>
  <si>
    <t>Kích thước: 3 x 4cm</t>
  </si>
  <si>
    <t xml:space="preserve">Phổi nhân tạo </t>
  </si>
  <si>
    <t>Dành cho nguòi lơn dưới 50kg được làm bằng vật liệu Microporous polypropylene có diện tích bề mặt 1,5m², có thể tích mồi máu 135ml, phải bảo đảm thể tích tối thiểu hoạt độcó tráng X-coating  giúp làm giảm tối đa sự kết dính tiểu cầu nhằm ngăn ngừa phản ứng viêm có bộ phận dùng để gắn cảm biến mức máu</t>
  </si>
  <si>
    <t>Dành cho nguòi lớn trên 50kg được làm bằng vật liệu Microporous polypropylene có diện tích bề mặt 1,5m², có thể tích mồi máu 135ml, phải bảo đảm thể tích tối thiểu hoạt động 200ml, có tráng X-coating  giúp làm giảm tối đa sự kết dính tiểu cầu nhằm ngăn ngừa phản ứng viêm có bộ phận dùng để gắn cảm biến mức máu</t>
  </si>
  <si>
    <t>Dành cho trẻ em và người lớn nhẹ cân được làm bằng vật liệu Microporous polypropylene có diện tích bề mặt 1,5m², có thể tích mồi máu 135ml, phải bảo đảm tích hoạt động 70ml, có tráng X-coating  giúp làm giảm tối đa sự kết dính tiểu cầu nhằm ngăn ngừa phản ứng viêm có bộ phận dùng để gắn cảm biến mức máu</t>
  </si>
  <si>
    <t xml:space="preserve">Phổi nhân tạo  </t>
  </si>
  <si>
    <t>Dành cho người lớn &gt;40kg, Vật liệu: Microporous polypropylene
Bề mặt bên trong  phủ hợp chất sinh học Trillium gốc hydrophilic có tác  dụng chống đông máu.
Diện tích màng trao đổi oxy  1,9m²
Thể tích mồi máu : 275 ml 
Diện tích bộ phận trao đổi nhiệt : 0.45m² 
Dung tích bình chứa : 4000 ml 
Mô tả: Phổi nhân tạo dành ch</t>
  </si>
  <si>
    <t>Chất liệu màng Helixon. Diện tích màng: 1,8 m2 Hệ số siêu lọc Kuf: 14. Chất liệu vỏ bọc: Polypropylen. Phương pháp tiệt trùng: Hơi nước (INLINE steam). Thể tích mồi: 95ml</t>
  </si>
  <si>
    <t xml:space="preserve">Quả lọc máu </t>
  </si>
  <si>
    <t>Chất liệu vỏ bọc: Polycarbonate. Diện tích màng: 1,3 m2 Hệ số siêu lọc Kuf: 13. Phương pháp tiệt trùng: Hơi nước (INLINE steam) Thể tích mồi: 78ml Độ dày thành/đường kính sợi: 40/200 (àm)</t>
  </si>
  <si>
    <t>Quả lọc máu</t>
  </si>
  <si>
    <t>Màng lọc bằng Polysulfone, rút nước dùng cho người lớn, diện tích màng lọc 1,1m², thể tích mồi máu: 70ml, Thiết kế sợi rỗng không xoắn và cổng máu ra thiết kế dạng góc giúp khử bọt khí dễ dàng. Tốc độ lọc cao, thể tích dịch mồi thấp, lưu lượng máu được phân phối đều chống hình thành huyết khối.</t>
  </si>
  <si>
    <t>Chất liệu màng: phức hợp Acrylonitrile sodium methallyl sulfonate copolymer và polyethyleneImine, Diện tích bề mặt màng 1.5m2, thể tích mồi 189ml, bề mặt sợi lọc được gắn Heparin. Quả lọc, màng lọc máu và hệ thống dây dẫn đi kèm trong siêu lọc máu, lọc máu liên tục các loại các cỡ</t>
  </si>
  <si>
    <t xml:space="preserve">Que cấy </t>
  </si>
  <si>
    <t>Chất liệu nhựa vô trùng</t>
  </si>
  <si>
    <t>Chất liệu thủy tinh trải mẫu, lớn nhỏ</t>
  </si>
  <si>
    <t>Que gòn xét nghiệm</t>
  </si>
  <si>
    <t>Bằng gỗ thông đã trích nhựa dùng để lấy tế bào và niêm dịch cổ tử cung, phát hiện sớm ung thư cổ tử cung nhanh và chính xác</t>
  </si>
  <si>
    <t>Phủ thuốc Sirolimus, khung CoCr L605, thiết kế mắt Open cell, độ dày thành stent chỉ từ 75-85µm, Polymer ổn định sinh học fluorinated acrylate không làm tăng sinh tế bào cơ trơn, hạn chế tái hẹp. Nồng độ thuốc 1.4µm/mm2. Chất liệu bóng nylon/pebax chịu được áp lực tối đa 22 atm. Đường kính stent (mm) 2.00-4.50mm. Công nghệ phủ TransferWise.</t>
  </si>
  <si>
    <t xml:space="preserve">Stent đường mật </t>
  </si>
  <si>
    <t>Loại thẳng, loại 10Fr, dài 12 cm</t>
  </si>
  <si>
    <t>Loại thẳng, loại 7Fr, dài 12 cm</t>
  </si>
  <si>
    <t xml:space="preserve">Chất liệu Graft : màng ePTFE 1 lớp có nhiều lỗ siêu nhỏ (89 ± 25µm). Chất liệu Stent: CoCr (L605). Diện tích bề mặt stent được bao phủ: 100% (tất cả các size). Thiết kế Stent BE Graft: Stent đơn. Kích thước thanh chống : 0.07 x 0.08mm (SV); 0.08 x 0.09 mm (MV); 0.07 x 0.08mm (LV). Guide Catheter tương đương : 5F (tất cả các size). Guide wire: 0.014”. Kích thước thân: 2.7F đầu xa / 1.9 F đầu gần. Chất liệu Marker bóng: Platinum / Iridium. Áp lực NP: 11 atm -  Áp lực RBP: 16 atm. Khẩu kính Stent chưa bung: Ø 1.1mm (Ø 2.50); Ø 1.2mm (Ø 3.00); Ø 1.3mm (Ø 4.00); Ø 1.4mm (Ø 5.00). Đường kính Stent: 2.50mm (SV);  2.75, 3.00, 3.50, 4.00 mm (MV); 4.50, 5.00 mm (LV). Độ dài Stent: 8, 12, 16, 18, 21, 24 mm (SV); 8, 12, 16, 18, 21, 24 mm (MV); 16, 18, 21, 24 mm (LV)     </t>
  </si>
  <si>
    <t>1. Cấu tạo: Giá đỡ mạch vành không phủ thuốc Multi-link 8 các cỡ gồm 2 phần:
* Khung Stent (Strut thickness):
a. Nguyên liệu: - Làm bằng hợp kim Cobalt-Chromium (Cobalt Crom L-605); Thành phần gồm có: Cobalt</t>
  </si>
  <si>
    <t>Stent lõi Cobalt Chrome, thiết kế thành Stent mỏng 64 microm tăng cường sự linh hoạt, thúc đẩy hình thành nội mô giảm tình trạng hình thành huyết khối, phủ lớp Polymer sinh học PLGA tự phân hủy trước 90 ngày giảm viêm  nhiễm, công nghệ Kết Tủa Hạt Nhân &amp; Phún Xạ Bạch Kim Sirolimus lên Stent giúp thuốc kéo dài thời gian phóng thích lên đến 9 tháng. Đường kính: 2.5-3.5 mm. Chiều dài: 9-30mm. Tất cả các size</t>
  </si>
  <si>
    <t>1. Vật liệu:
- Khung giá đỡ mạch vành bằng chất liệu Polymer loại Poly L-lactide (PLLA) loại Polylactide, phủ Poly (D, L-lactide) (PDLLA); phủ thuốc Everolimus  88àg phóng thích thuốc ức chế tế bào. Các cỡ</t>
  </si>
  <si>
    <t>Stent được carbon hóa bề mặt 0,5 làm bằng công nghệ "Inert" =&gt; ngăn khuếch tán ion kim loại nặng, giảm tỉ lệ huyết khối và tái hẹp trong stent. Thiết diện (crossing profile) stent nhỏ từ 0.9 - 1.1m</t>
  </si>
  <si>
    <t>Stent lõi Cobalt Chromium linh hoạt phủ lớp polymer tự tiêu trước 3 tháng có tẩm thuốc Sirolumus dạng tinh thể bao quanh khung Stent, thời gian phóng thích thuốc kéo dài lên đến 12 tháng. Các cỡ</t>
  </si>
  <si>
    <t>Stent nong mạch vành phủ thuốc</t>
  </si>
  <si>
    <t>Stent nong mạch vành không phủ thuốc</t>
  </si>
  <si>
    <t>Giá đỡ chữa túi phình mạch vành: Stent làm bằng Cobalt Chromium (L-605), phủ Silicon Carbide a-SiC:H (PROBIO) ngăn chặn không cho ion kim loại khuếch tán ra lòng mạch, đường kính: 2.5-5.0 mm, Profile 1.57 mm. Thanh stent mỏng: đường kính 2.0, 3.0mm: 60µm (0.0024"); đường kính 3.5, 4.0 mm :80µm (0.0031"); đường kính 4.5, 5.0mm: 120µm (0.0047")
- Chiều dài Catheter stent 140 cm, loại Rapid exchange
- Dây dẫn tương thích 0.014"
 - Đủ kích thước: đường kính: 2.5, 3.0, 3.5, 4.0, 4.5, 5.0 mm, chiều dài : 15, 20,26</t>
  </si>
  <si>
    <t>Phủ thuốc Sirolimus mật độ 1.25 mcg/mm2, khung Cobalt Chromium mắt đóng mắt mở, cơ chế bung từ giữa thân Stent. Có các chiều dài 8, 13, 16, 19, 24, 29, 32, 37, 40, 44, 48mm. Strut thickness 65àm, 3% Recoil, Forshortening 0.29%</t>
  </si>
  <si>
    <t>Stent mạch vành Cobalt chrome phủ thuốc sirolimus, polymer  hữu cơ  PLGA85/15 tự tiêu hoàn toàn trong vòng 10-13 tuần ,thuốc phóng thích 100% ổn định và liên tục , thanh stent cực mỏng 65 µm, phù hợp với mạch máu  và tính linh hoạt cao, khả năng đi qua tổn thương tốt, mắt cáo mở rộng giúp cho việc đi qua các nhánh bên và đưa nhiều dụng cụ khác vào dễ dàng, thuốc được phóng thích đồng thời với sự tiêu của polymer, polymer và thuốc phủ mặt lòng là 2,5µm , mặt ngoài là 5µm, thiết kế mắt cáo mở 9 vòng  với  đoạn nối giữa-giữa ,có 72 kích thước khác nhau,  đk: 2.25, 2.5, 2.75, 3.0, 3.25, 3.5, 4.0mm, Chiều dài từ 8, 13, 16, 18, 23, 28, 33, 38, 43, 48mm.</t>
  </si>
  <si>
    <t>Phủ thuốc Sirolimus mật độ 1.25 mcg/mm2, 
khung Cobalt Chromium đầu lớn đầu nhỏ, mắt đóng mắt mở, cơ chế bung từ giữa thân Stent. Có các chiều dài 30, 40, 50, 60mm. Strut thickness 65àm, 3% Recoil, Forshortening 0.29%.</t>
  </si>
  <si>
    <t>Phủ thuốc Everolimus mật độ 1.25 μg/mm2, khung Cobalt Chromium dày 50µm mắt đóng mắt mở, cơ chế bung từ giữa thân Stent. Có các chiều dài 8, 13, 16, 19, 24, 29, 32, 37, 40, 44, 48mm. Strut thickness 50µm, 3% Recoil, Forshortening 0.29%</t>
  </si>
  <si>
    <t xml:space="preserve">Mô tả: Giá đỡ mạch vành có phủ thuốc Biolimus A9 có phủ lớp polymer tự tiêu sinh học. Kích cỡ: đường kính từ 2.25mm đến 4.0mm, chiều dài từ 11mm đến 36mm. Chất liệu: Cobalt Chromium (CoCr). Tiêu chuẩn kỹ thuật: Độ dày thanh giá đỡ 0.0035". Độ co rút: ≤3.85%. Độ đàn hồi: ≤2.95%. Đoạn nối cong và thẳng . </t>
  </si>
  <si>
    <t>Mô tả: Stent phủ thuốc Ridafarolimus, Kích cỡ: đk 2.50-4.0mm, dài 8-44mm, Chất liệu: Cobalt Chromium
- Lớp phủ: Stent được phủ 4 lớp gồm lớp phủ ban đầu chứa polymer tương thích sinh học và tính đàn hồi, sức căng bề mặt cao CarboSil 20 55D, lớp thuốc &amp; Polymer hỗn hợp (CarboSil 20 55D &amp; PBMA, 55%/45%) tỷ lệ 1:3, lớp polymer PBMA và thêm 1 lớp thuốc &amp; Polymer hỗn hợp. Stent phủ thuốc có lớp polymer đàn hồi đầu tiên (eDES) hạn chế khả năng nứt, tróc và giữ nguyên vẹn bề mặt stent.
- Thiết kế stent WiZeCell: 2 thanh chống hẹp chữ Z đảm bảo sự linh hoạt và tương thích, trong khi 1 thanh chống rộng chữ W đảm bảo lực xuyên tâm lớn. Kích thước mắt lưới tối ưu đảm bảo khung giá đỡ thống nhất, giải phóng thuốc đồng đều và ngăn sự sa ở mô &amp; các thanh chống chồng lên nhau.
- Công nghệ sản xuất QualitySurface: Stent được cắt bằng laser từ tấm kim loại dẹt một cách chính xác và đảm bảo chất lượng stent tốt với hiệu suất cao.
- Hệ thống Delivery Flexx²™: Đầu tip linh hoạt, hiển thị được, được thiết kế giúp loại trừ khả năng cong vênh.</t>
  </si>
  <si>
    <t>Khung stent làm từ hợp kim CoCr L605 phủ thuốc sirolimus. Độ dày thanh chống: 65 µm. Chiều rộng thanh chống chính: 72 µm.Chiều rộng thanh kết nối: 58 µm. Chiều dài stent: 8 – 48 mm.Đường kính stent: 2.25 – 4.00 mm, Hệ thống (Rapid Exch-ange)
- Đường kính thân gần nhỏ (0.63 mm), được phủ PTFE giúp dễ đi vào tổn thương khó.
- Biên dạng đầu tip nhỏ 0.017” (0.43 mm) và mềm không làm tổn thương mạch.
- Có lớp ái nước Hydrophilic,
- Chiều dài thân khả dụng: 140 cm
- Chiều dài ống dẫn guidewire: 27 cm
- Kỹ thuật xếp bóng 2 - 4 cánh.
- Áp lực bơm danh định: 8 atm
- Áp suất giới hạn: 16 – 19 atm. 
- Khả năng tương thích dây dẫn: 0.014” (0.36 mm)
- Khả năng tương thích ống thông: 5F</t>
  </si>
  <si>
    <t>Stent nong  mạch vành phủ thuốc</t>
  </si>
  <si>
    <t>Stent nong mạch vành có phủ thuốc Everolimus chất liệu Cobalt Chromium (Cobalt Crom L-605), chiều dài từ 8 đến 48mm, bề dày 0.0032'', đường kính từ 2.25mm đến 4.0mm</t>
  </si>
  <si>
    <t xml:space="preserve">Stent chất liệu thép không gỉ 316LVM phủ thuốc Sirolimus, phủ lớp Polymer với thành phần tự phân hủy sinh học Polyactide (PLA). Bề mặt stent nhám dùng công nghệ PEARL Surface - chứa vô số lỗ nhỏ li ti có chức năng như hồ chứa thuốc để giảm lượng Polymer, giảm gần 50% tỷ lệ huyết khối muộn và 78% huyết khối rất muộn trong stent. 2 Marker Platinum / Iridium. Độ dày thanh chống 0,0034" / 87 μm. Đường kính stent 2.00, 2.50 mm (chiều dài 8, 12, 16, 18, 21, 24, 28, 32mm). Đường kính stent 2.75, 3.00, 3.50, 4.00 mm (chiều dài 8, 12, 16, 18, 21, 24, 28, 32, 40 mm). Đường kính (mm) tối đa của mỗi loại stent khi đạt RBP 16atm: Ø2.0 - Ø2.23, Ø2.5 - Ø2.74, Ø2.75-Ø2.98, Ø3.0-Ø3.26, Ø3.5-Ø3.79, Ø4.0-Ø4.36. </t>
  </si>
  <si>
    <t>Khung stent Cobalt Chromium L605 được phủ thuốc Sirolimus, liều lượng 1.4 µg/mm2, thiết kế cắt laser, ống có rãnh, vòng thanh chống zigzag có 9 đỉnh và 3 kết nối.
- Kích thước: dày 65µm, rộng khung 72µm, rộng kết nối 58µm
- Đường kính 2.25-2.50-2.75-3.00-3.25-3.50-4.00mm
- Chiều dài 8-10-13-16-18-23-28-33-38-43-48mm.
- Gắn 2 dấu cản quang Platinum-Iridium
- Khả năng tương thích dây dẫn: 0.014” (0.36mm).
- Đường kính thân gần nhỏ (0.63 mm), được phủ PTFE. Biên dạng đầu tip nhỏ (0.017” ~ 0.43 mm) và mềm có lớp ái nước Hydrophilic.</t>
  </si>
  <si>
    <t xml:space="preserve">Stent nong mạnh vành phủ thuốc </t>
  </si>
  <si>
    <t>Stent sinh học phủ thuốc điều trị kép: 
- Lớp phủ Sirolimus trên nền polymer sinh học ngoài stent (tự tiêu hoàn toàn trong 90 ngày) chống tăng sinh nội mạc.Lớp phủ kháng thể Anti CD34 trong stent bắt giữ tế bào tiền thân nội mô, làm lành lòng mạch, chống huyết khối. Thiết kế khung stent xoắn ốc kép phân nhánh tốt, áp sát thành mạch. Đường kính stent: 2.5 - 4.0 mm, chiều dài stent: 9 – 38 mm.</t>
  </si>
  <si>
    <t xml:space="preserve">Stent nong mạch vành phủ thuốc </t>
  </si>
  <si>
    <t>Stent sinh học phủ thuốc điều trị kép (lớp phủ Sirolimus ngoài stent và lớp phủ kháng thể Anti CD34 trong stent)
Đầu tip cải tiến (mềm dẻo và thon gọn), tiết diện xâm nhập nhỏ 0.0361 inch và lớp phủ Hydro-X (ở đoạn xa) giảm ma sát, tăng khả năng thâm nhập so với thế hệ trước.
Đường kính stent: 2.5 - 4.0 mm. Chiều dài stent: 9 – 38 mm</t>
  </si>
  <si>
    <t>Stent sinh học phủ thuốc điều trị kép</t>
  </si>
  <si>
    <t>Stent chữa túi phình mạch vành</t>
  </si>
  <si>
    <t>Kích thước: 55 x 90cm</t>
  </si>
  <si>
    <t>Tạp dề</t>
  </si>
  <si>
    <t xml:space="preserve">Tay dao cắt /đốt </t>
  </si>
  <si>
    <t>Đơn cực, có đầu dao bằng thép không rĩ, loại dùng 01 lần, 4,6 m.</t>
  </si>
  <si>
    <t>Tay dao siêu âm</t>
  </si>
  <si>
    <t>Dài 17cm, dùng trong phẫu thuật mổ hở, kết hợp với dây dao HPBLUE</t>
  </si>
  <si>
    <t xml:space="preserve">Tay dao siêu âm </t>
  </si>
  <si>
    <t>Dài 9cm, dùng trong phẫu thuật mổ hở, kết hợp với dây dao HPBLUE</t>
  </si>
  <si>
    <t>Dài 36cm, dùng trong phẫu thuật nội soi, kết hợp với dây dao HP054</t>
  </si>
  <si>
    <t xml:space="preserve">Tay khoan tốc độ chậm </t>
  </si>
  <si>
    <t>Dạng khủy. Tỷ lệ truyền động 1:1, đầu bấm, kết nối với motor tay khoan</t>
  </si>
  <si>
    <t>Dạng thẳng. Tỷ lệ truyền động 1:1, kết nối với motor tay khoan</t>
  </si>
  <si>
    <t xml:space="preserve">Tăm bông dài </t>
  </si>
  <si>
    <t xml:space="preserve">Tấm điện cực trung tính </t>
  </si>
  <si>
    <t>Dùng cho người lớn, dùng 1 lần, tương thích với dây nối</t>
  </si>
  <si>
    <t xml:space="preserve">Tấm lắc cách điện </t>
  </si>
  <si>
    <t xml:space="preserve">Tip eppendorf </t>
  </si>
  <si>
    <t>Kích thước: 42x20x20cm</t>
  </si>
  <si>
    <t>Túi đựng bệnh phẩm</t>
  </si>
  <si>
    <t xml:space="preserve"> Các số</t>
  </si>
  <si>
    <t xml:space="preserve">Túi máu đôi </t>
  </si>
  <si>
    <t>Túi, lọ, hộp đựng bệnh phẩm các loại</t>
  </si>
  <si>
    <t>Lọ nhựa 55ml có nắp, có nhãn ( lấy mẫu bệnh phẩm), nắp vặn chặt. Các cỡ</t>
  </si>
  <si>
    <t xml:space="preserve">Tuornevis lục gác </t>
  </si>
  <si>
    <t xml:space="preserve">Thạch cao đổ mẫu </t>
  </si>
  <si>
    <t xml:space="preserve">Thông tiệt trùng </t>
  </si>
  <si>
    <t>Số 16. Độ dài ống 125 cm. Đầu ống chia vạch đánh dấu độ dài.Chất liệu nhựa đặc biệt, trong suốt, có tính đàn hồi cao không bao giờ gây gập ống, Đầu ống được mài nhẵn</t>
  </si>
  <si>
    <t xml:space="preserve">Thủy tinh thể mềm </t>
  </si>
  <si>
    <t>- Thủy tinh thể mềm 1 mảnh đơn tiêu 2 mặt lồi tương đương. 
- Chất liệu Hydrophilic Acrylic ngậm nước 26%, có kèm 0,015% Azopyralone Methacrylate. Càng dạng chữ C tự định vị trung tâm.
- Đường kính optic 6.00 mm - 12.5 mm. 
- Chỉ số khúc xạ: 1.457
- Độ sâu tiền phòng: 5.1
- Dãy diopter từ -10.0 D đến + 42.0 D
- A-Constant : 118.2
- Có cartrigde đính kèm</t>
  </si>
  <si>
    <t>Thủy tinh thể mềm đơn tiêu 1 mảnh, chất liệu 25% acrylic hydrophilic CQ UV, bề mặt kỵ nước hydrophobic, lọc ánh sáng xanh UY (natural yellow) và tia tử ngoại UV; Thiết kế optic phi cầu (aspheric), rìa vuông 36</t>
  </si>
  <si>
    <t xml:space="preserve">Thủy tinh thể nhân tạo </t>
  </si>
  <si>
    <t>Thiết kế 4 điểm tựa phi cầu, ba tiêu cự được lắp sẵn trong cartrige với công suất cộng thêm cho nhìn gần +3,33D, nhìn trung gian +1,66D. Vết mổ nhỏ 1,8mm. Optic dạng phi cầu. Đường kính optic 6mm, chiều dài 11mm. Dải công suất từ +0D đến +32D  (tăng dần 0.5D)  dùng kèm theo Cartridge + injector dùng một lần. A-Constant: 118.6. ACD: 5.32. Chỉ số khúc xạ n là 1,46.</t>
  </si>
  <si>
    <t>Có thiết kế trục xoay gờ nổi AP 360, giảm thiểu tụ huyết khối, diện tích khả dụng lớn, giảm thiểu tiếng ồn các cỡ từ 16,18,20,22,24 .</t>
  </si>
  <si>
    <t>Van sinh học 2 lá với công nghệ Linx AC. Các cỡ. được thiết kế để cải thiện suốt quá trình thủ thuật kéo dài và đảm bảo độ bền cho van, ba lá van riêng lẻ được kết hợp để tối ưu hóa sự bám chặt và giảm sự căng thẳng trên lá van. Bên cạnh dòng chảy được phủ một lớp chắn ngoài màng tim, cung cấp một giao diện từ mô đến mô giảm nguy cơ mài mòn cơ van. Thành van  thấp và độ giữ van cao tạo sự thuận lợi, tránh sự xâm lấn trong suốt quá trình phẫu thuật, giảm áp lực ở vòng van, dẽ dàng thích nghi với vòng van để nâng cao vị trí nút và trả lại hình dạng ban đầu sau khi van tim bị lệch. sự uốn cong lõi giữ thành van 2 lá tránh lệch giúp siết chặt vào thành van giúp giảm mối khâu ở vòng van và tối ưu hóa khả năng hữu dụng lỗ van, giảm sự rủi ro tắc nghẽn dòng chảy ở thất trái.Thời gian rửa nước ngắn 2x10 giây.</t>
  </si>
  <si>
    <t xml:space="preserve">Van hai lá sinh học có giá đỡ từ heo </t>
  </si>
  <si>
    <t xml:space="preserve">Vi ống thông can thiệp mạch vành </t>
  </si>
  <si>
    <t>Tuýp Serum</t>
  </si>
  <si>
    <t>Tuýp ly tâm (eppendorf)</t>
  </si>
  <si>
    <t>Tuýp ly tâm (PCR Eppendoff)</t>
  </si>
  <si>
    <t xml:space="preserve">Tuýp ly tâm </t>
  </si>
  <si>
    <t xml:space="preserve">Tuýp có nắp </t>
  </si>
  <si>
    <t>Tuýp có nắp</t>
  </si>
  <si>
    <t>Nhựa y tế Thể tích 2ml</t>
  </si>
  <si>
    <t xml:space="preserve">Vòng tránh thai chữ T </t>
  </si>
  <si>
    <t>Chất liệu Nylon Polyamide, Lycra Elastane.</t>
  </si>
  <si>
    <t xml:space="preserve">Xốp đổ khuôn chì cá nhân </t>
  </si>
  <si>
    <t xml:space="preserve">Xốp phủ vết thương </t>
  </si>
  <si>
    <t>Chỉ tan đa sợi Polyglycolic acid, áo bao Glyconate (72% Glycolic +  14% Caprolacton + 14% trimethylene), số 5/0,dài 70cm, kim HR17 phủ silicone, Đóng gói 02 lớp DDP</t>
  </si>
  <si>
    <t>Chỉ tan đa sợi Polyglycolic acid, áo bao Glyconate (72% Glycolic +  14% Caprolacton + 14% trimethylene), số 4/0,dài 70cm, kim HR22 phủ silicone, Đóng gói 02 lớp DDP</t>
  </si>
  <si>
    <t>Chất liệu: Giấy. Cổ tay có bo thun không nối. Size M dài 125cm. Tiệt trùng bằng khí EO</t>
  </si>
  <si>
    <t>Chất liệu: vải SMS 3 lớp trở lên, L (45gsm). 1 áo, 1 khăn thấm. Tiệt trùng bằng khí EO, không chứa cao su tự nhiên, không gây dị ứng hoặc kích ứng cho da  (có kết quả kiểm tra).</t>
  </si>
  <si>
    <t xml:space="preserve"> Chất liệu: vải SMS 3 lớp trở lên, L (35gsm) 1 áo, 1 khăn thấm. Tiệt trùng bằng khí EO, không chứa cao su tự nhiên, không gây dị ứng hoặc kích ứng cho da  (có kết quả kiểm tra).</t>
  </si>
  <si>
    <t>Bao vải huyết áp người lớn</t>
  </si>
  <si>
    <t>Bao vải huyết áp nhi</t>
  </si>
  <si>
    <t>Bóng nong mạch vành không phủ thuốc</t>
  </si>
  <si>
    <t>Cấp chính xác A - Isolab, nhựa nâu/trắng, chai 500ml</t>
  </si>
  <si>
    <t xml:space="preserve">Cấp chính xác A - Isolab. thủy tinh nâu/trắng, khóa giữa nhựa, vòi thủy tinh, chai 1lit </t>
  </si>
  <si>
    <t>Chiều dài 14cm. Dùng kẹp mạch máu trong phẫu thuật. Được làm bằng chất liệu thép không gỉ</t>
  </si>
  <si>
    <t>Chiều dài 16cm. Dùng kẹp mạch máu trong phẫu thuật.Được làm bằng chất liệu thép không gỉ</t>
  </si>
  <si>
    <t>Chiều dài 14cm. Dùng kẹp mạch máu trong 
phẫu thuật. Được làm bằng chất liệu thép không gỉ</t>
  </si>
  <si>
    <t xml:space="preserve">Chiều dài 12cm. Dùng kẹp mạch máu trong phẫu thuật. Được làm bằng chất liệu thép không gỉ </t>
  </si>
  <si>
    <t>Chiều dài: 16cm. Dùng kẹp mạch máu trong phẫu thuật. Được làm bằng chất liệu thép không gỉ</t>
  </si>
  <si>
    <t>Kẹp đầu vợt không răng</t>
  </si>
  <si>
    <t>Kim luồn tĩnh mạch không cánh SURFLO IV catheter các số</t>
  </si>
  <si>
    <t>Bồn  hạt đậu inox nhỏ</t>
  </si>
  <si>
    <t>Băng bó bột sợi thủy tinh</t>
  </si>
  <si>
    <t>Kích thước 15cm x 3,6m, Chất liệu: bột thủy tinh, tẩm nhựa Polyurethrare dệt.</t>
  </si>
  <si>
    <t>Kích thước 10cm x 3,6m, Chất liệu: bột thủy tinh, tẩm nhựa Polyurethrare dệt.</t>
  </si>
  <si>
    <t>Kích thước 7,5cm x 3,6m, Chất liệu: bột thủy tinh, tẩm nhựa Polyurethrare dệt.</t>
  </si>
  <si>
    <t>DANH MỤC VẬT TƯ Y TẾ THEO TỪNG MẶT HÀNG NĂM 2018</t>
  </si>
  <si>
    <t>GÓI 13</t>
  </si>
  <si>
    <t>Dung dịch nhũ tương tích điện bảo vệ bề mặt nhãn cầu</t>
  </si>
  <si>
    <t>Dầu khoáng (mineral oils) 1%, glycerol 1,6%, tyloxapol 0,3%, poloxamer 188 0,1% , tris hydroclorid 0,071%, tromethamin 0,006%, cetalkonium clorid 0,002% và nước pha tiêm vừa đủ 1 ống 0,4 ml</t>
  </si>
  <si>
    <t>G7 hoặc tương đuong</t>
  </si>
  <si>
    <t>Túi chứa dung dịch bảo chống đông CPD và thêm dung dịch AS5 bảo quản hồng cầu 42 ngày , có ngã lấy mẫu chân không có 02 kẹp đầu dây và thể tích các túi chứa đều 350 ml,  Dây dẫn máu có chiều dài 980 mm có 12 mã đánh dấu bằng laze và đường kính ngoài 4.4 mm và đường kính trong là 3mm .</t>
  </si>
  <si>
    <t>Túi máu ba (Bổ sung AS5)</t>
  </si>
  <si>
    <t>G7/tương đương</t>
  </si>
  <si>
    <t>Châu Á/tương đương</t>
  </si>
  <si>
    <t>Châu Âu/tương đương</t>
  </si>
  <si>
    <t>GD0001</t>
  </si>
  <si>
    <t>GD0002</t>
  </si>
  <si>
    <t>GD0003</t>
  </si>
  <si>
    <t>GD0004</t>
  </si>
  <si>
    <t>GD0005</t>
  </si>
  <si>
    <t>GD0006</t>
  </si>
  <si>
    <t>GD0007</t>
  </si>
  <si>
    <t>GD0008</t>
  </si>
  <si>
    <t>GD0009</t>
  </si>
  <si>
    <t>GD0010</t>
  </si>
  <si>
    <t>GD0011</t>
  </si>
  <si>
    <t>GD0012</t>
  </si>
  <si>
    <t>GD0013</t>
  </si>
  <si>
    <t>GD0014</t>
  </si>
  <si>
    <t>GD0015</t>
  </si>
  <si>
    <t>GD0016</t>
  </si>
  <si>
    <t>GD0017</t>
  </si>
  <si>
    <t>GD0018</t>
  </si>
  <si>
    <t>GD0019</t>
  </si>
  <si>
    <t>GD0020</t>
  </si>
  <si>
    <t>GD0021</t>
  </si>
  <si>
    <t>GD0022</t>
  </si>
  <si>
    <t>GD0023</t>
  </si>
  <si>
    <t>GD0024</t>
  </si>
  <si>
    <t>GD0025</t>
  </si>
  <si>
    <t>GD0026</t>
  </si>
  <si>
    <t>GD0027</t>
  </si>
  <si>
    <t>GD0028</t>
  </si>
  <si>
    <t>GD0029</t>
  </si>
  <si>
    <t>GD0030</t>
  </si>
  <si>
    <t>GD0031</t>
  </si>
  <si>
    <t>GD0032</t>
  </si>
  <si>
    <t>GD0033</t>
  </si>
  <si>
    <t>GD0034</t>
  </si>
  <si>
    <t>GD0035</t>
  </si>
  <si>
    <t>GD0036</t>
  </si>
  <si>
    <t>GD0037</t>
  </si>
  <si>
    <t>GD0038</t>
  </si>
  <si>
    <t>GD0039</t>
  </si>
  <si>
    <t>GD0040</t>
  </si>
  <si>
    <t>GD0041</t>
  </si>
  <si>
    <t>GD0042</t>
  </si>
  <si>
    <t>GD0043</t>
  </si>
  <si>
    <t>GD0044</t>
  </si>
  <si>
    <t>GD0045</t>
  </si>
  <si>
    <t>GD0046</t>
  </si>
  <si>
    <t>GD0047</t>
  </si>
  <si>
    <t>GD0048</t>
  </si>
  <si>
    <t>GD0049</t>
  </si>
  <si>
    <t>GD0050</t>
  </si>
  <si>
    <t>GD0051</t>
  </si>
  <si>
    <t>GD0052</t>
  </si>
  <si>
    <t>GD0053</t>
  </si>
  <si>
    <t>GD0054</t>
  </si>
  <si>
    <t>GD0055</t>
  </si>
  <si>
    <t>GD0056</t>
  </si>
  <si>
    <t>GD0057</t>
  </si>
  <si>
    <t>GD0058</t>
  </si>
  <si>
    <t>GD0059</t>
  </si>
  <si>
    <t>GD0060</t>
  </si>
  <si>
    <t>GD0061</t>
  </si>
  <si>
    <t>GD0062</t>
  </si>
  <si>
    <t>GD0063</t>
  </si>
  <si>
    <t>GD0064</t>
  </si>
  <si>
    <t>GD0065</t>
  </si>
  <si>
    <t>GD0066</t>
  </si>
  <si>
    <t>GD0067</t>
  </si>
  <si>
    <t>GD0068</t>
  </si>
  <si>
    <t>GD0069</t>
  </si>
  <si>
    <t>GD0070</t>
  </si>
  <si>
    <t>GD0071</t>
  </si>
  <si>
    <t>GD0072</t>
  </si>
  <si>
    <t>GD0073</t>
  </si>
  <si>
    <t>GD0074</t>
  </si>
  <si>
    <t>GD0075</t>
  </si>
  <si>
    <t>GD0076</t>
  </si>
  <si>
    <t>GD0077</t>
  </si>
  <si>
    <t>GD0078</t>
  </si>
  <si>
    <t>GD0079</t>
  </si>
  <si>
    <t>GD0080</t>
  </si>
  <si>
    <t>GD0081</t>
  </si>
  <si>
    <t>GD0082</t>
  </si>
  <si>
    <t>GD0083</t>
  </si>
  <si>
    <t>GD0084</t>
  </si>
  <si>
    <t>GD0085</t>
  </si>
  <si>
    <t>GD0086</t>
  </si>
  <si>
    <t>GD0087</t>
  </si>
  <si>
    <t>GD0088</t>
  </si>
  <si>
    <t>GD0089</t>
  </si>
  <si>
    <t>GD0090</t>
  </si>
  <si>
    <t>GD0091</t>
  </si>
  <si>
    <t>GD0092</t>
  </si>
  <si>
    <t>GD0093</t>
  </si>
  <si>
    <t>GD0094</t>
  </si>
  <si>
    <t>GD0095</t>
  </si>
  <si>
    <t>GD0096</t>
  </si>
  <si>
    <t>GD0097</t>
  </si>
  <si>
    <t>GD0098</t>
  </si>
  <si>
    <t>GD0099</t>
  </si>
  <si>
    <t>GD0100</t>
  </si>
  <si>
    <t>GD0101</t>
  </si>
  <si>
    <t>GD0102</t>
  </si>
  <si>
    <t>GD0103</t>
  </si>
  <si>
    <t>GD0104</t>
  </si>
  <si>
    <t>GD0105</t>
  </si>
  <si>
    <t>GD0106</t>
  </si>
  <si>
    <t>GD0107</t>
  </si>
  <si>
    <t>GD0108</t>
  </si>
  <si>
    <t>GD0109</t>
  </si>
  <si>
    <t>GD0110</t>
  </si>
  <si>
    <t>GD0111</t>
  </si>
  <si>
    <t>GD0112</t>
  </si>
  <si>
    <t>GD0113</t>
  </si>
  <si>
    <t>GD0114</t>
  </si>
  <si>
    <t>GD0115</t>
  </si>
  <si>
    <t>GD0116</t>
  </si>
  <si>
    <t>GD0117</t>
  </si>
  <si>
    <t>GD0118</t>
  </si>
  <si>
    <t>GD0119</t>
  </si>
  <si>
    <t>GD0120</t>
  </si>
  <si>
    <t>GD0121</t>
  </si>
  <si>
    <t>GD0122</t>
  </si>
  <si>
    <t>GD0123</t>
  </si>
  <si>
    <t>GD0124</t>
  </si>
  <si>
    <t>GD0125</t>
  </si>
  <si>
    <t>GD0126</t>
  </si>
  <si>
    <t>GD0127</t>
  </si>
  <si>
    <t>GD0128</t>
  </si>
  <si>
    <t>GD0129</t>
  </si>
  <si>
    <t>GD0130</t>
  </si>
  <si>
    <t>GD0131</t>
  </si>
  <si>
    <t>GD0132</t>
  </si>
  <si>
    <t>GD0133</t>
  </si>
  <si>
    <t>GD0134</t>
  </si>
  <si>
    <t>GD0135</t>
  </si>
  <si>
    <t>GD0136</t>
  </si>
  <si>
    <t>GD0137</t>
  </si>
  <si>
    <t>GD0138</t>
  </si>
  <si>
    <t>GD0139</t>
  </si>
  <si>
    <t>GD0140</t>
  </si>
  <si>
    <t>GD0141</t>
  </si>
  <si>
    <t>GD0142</t>
  </si>
  <si>
    <t>GD0143</t>
  </si>
  <si>
    <t>GD0144</t>
  </si>
  <si>
    <t>GD0145</t>
  </si>
  <si>
    <t>GD0146</t>
  </si>
  <si>
    <t>GD0147</t>
  </si>
  <si>
    <t>GD0148</t>
  </si>
  <si>
    <t>GD0149</t>
  </si>
  <si>
    <t>GD0150</t>
  </si>
  <si>
    <t>GD0151</t>
  </si>
  <si>
    <t>GD0152</t>
  </si>
  <si>
    <t>GD0153</t>
  </si>
  <si>
    <t>GD0154</t>
  </si>
  <si>
    <t>GD0155</t>
  </si>
  <si>
    <t>GD0156</t>
  </si>
  <si>
    <t>GD0157</t>
  </si>
  <si>
    <t>GD0158</t>
  </si>
  <si>
    <t>GD0159</t>
  </si>
  <si>
    <t>GD0160</t>
  </si>
  <si>
    <t>GD0161</t>
  </si>
  <si>
    <t>GD0162</t>
  </si>
  <si>
    <t>GD0163</t>
  </si>
  <si>
    <t>GD0164</t>
  </si>
  <si>
    <t>GD0165</t>
  </si>
  <si>
    <t>GD0166</t>
  </si>
  <si>
    <t>GD0167</t>
  </si>
  <si>
    <t>GD0168</t>
  </si>
  <si>
    <t>GD0169</t>
  </si>
  <si>
    <t>GD0170</t>
  </si>
  <si>
    <t>GD0171</t>
  </si>
  <si>
    <t>GD0172</t>
  </si>
  <si>
    <t>GD0173</t>
  </si>
  <si>
    <t>GD0174</t>
  </si>
  <si>
    <t>GD0175</t>
  </si>
  <si>
    <t>GD0176</t>
  </si>
  <si>
    <t>GD0177</t>
  </si>
  <si>
    <t>GD0178</t>
  </si>
  <si>
    <t>GD0179</t>
  </si>
  <si>
    <t>GD0180</t>
  </si>
  <si>
    <t>GD0181</t>
  </si>
  <si>
    <t>GD0182</t>
  </si>
  <si>
    <t>GD0183</t>
  </si>
  <si>
    <t>GD0184</t>
  </si>
  <si>
    <t>GD0185</t>
  </si>
  <si>
    <t>GD0186</t>
  </si>
  <si>
    <t>GD0187</t>
  </si>
  <si>
    <t>GD0188</t>
  </si>
  <si>
    <t>GD0189</t>
  </si>
  <si>
    <t>GD0190</t>
  </si>
  <si>
    <t>GD0191</t>
  </si>
  <si>
    <t>GD0192</t>
  </si>
  <si>
    <t>GD0193</t>
  </si>
  <si>
    <t>GD0194</t>
  </si>
  <si>
    <t>GD0195</t>
  </si>
  <si>
    <t>GD0196</t>
  </si>
  <si>
    <t>GD0197</t>
  </si>
  <si>
    <t>GD0198</t>
  </si>
  <si>
    <t>GD0199</t>
  </si>
  <si>
    <t>GD0200</t>
  </si>
  <si>
    <t>GD0201</t>
  </si>
  <si>
    <t>GD0202</t>
  </si>
  <si>
    <t>GD0203</t>
  </si>
  <si>
    <t>GD0204</t>
  </si>
  <si>
    <t>GD0205</t>
  </si>
  <si>
    <t>GD0206</t>
  </si>
  <si>
    <t>GD0207</t>
  </si>
  <si>
    <t>GD0208</t>
  </si>
  <si>
    <t>GD0209</t>
  </si>
  <si>
    <t>GD0210</t>
  </si>
  <si>
    <t>GD0211</t>
  </si>
  <si>
    <t>GD0212</t>
  </si>
  <si>
    <t>GD0213</t>
  </si>
  <si>
    <t>GD0214</t>
  </si>
  <si>
    <t>GD0215</t>
  </si>
  <si>
    <t>GD0216</t>
  </si>
  <si>
    <t>GD0217</t>
  </si>
  <si>
    <t>GD0218</t>
  </si>
  <si>
    <t>GD0219</t>
  </si>
  <si>
    <t>GD0220</t>
  </si>
  <si>
    <t>GD0221</t>
  </si>
  <si>
    <t>GD0222</t>
  </si>
  <si>
    <t>GD0223</t>
  </si>
  <si>
    <t>GD0224</t>
  </si>
  <si>
    <t>GD0225</t>
  </si>
  <si>
    <t>GD0226</t>
  </si>
  <si>
    <t>GD0227</t>
  </si>
  <si>
    <t>GD0228</t>
  </si>
  <si>
    <t>GD0229</t>
  </si>
  <si>
    <t>GD0230</t>
  </si>
  <si>
    <t>GD0231</t>
  </si>
  <si>
    <t>GD0232</t>
  </si>
  <si>
    <t>GD0233</t>
  </si>
  <si>
    <t>GD0234</t>
  </si>
  <si>
    <t>GD0235</t>
  </si>
  <si>
    <t>GD0236</t>
  </si>
  <si>
    <t>GD0237</t>
  </si>
  <si>
    <t>GD0238</t>
  </si>
  <si>
    <t>GD0239</t>
  </si>
  <si>
    <t>GD0240</t>
  </si>
  <si>
    <t>GD0241</t>
  </si>
  <si>
    <t>GD0242</t>
  </si>
  <si>
    <t>GD0243</t>
  </si>
  <si>
    <t>GD0244</t>
  </si>
  <si>
    <t>GD0245</t>
  </si>
  <si>
    <t>GD0246</t>
  </si>
  <si>
    <t>GD0247</t>
  </si>
  <si>
    <t>GD0248</t>
  </si>
  <si>
    <t>GD0249</t>
  </si>
  <si>
    <t>GD0250</t>
  </si>
  <si>
    <t>GD0251</t>
  </si>
  <si>
    <t>GD0252</t>
  </si>
  <si>
    <t>GD0253</t>
  </si>
  <si>
    <t>GD0254</t>
  </si>
  <si>
    <t>GD0255</t>
  </si>
  <si>
    <t>GD0256</t>
  </si>
  <si>
    <t>GD0257</t>
  </si>
  <si>
    <t>GD0258</t>
  </si>
  <si>
    <t>GD0259</t>
  </si>
  <si>
    <t>GD0260</t>
  </si>
  <si>
    <t>GD0261</t>
  </si>
  <si>
    <t>GD0262</t>
  </si>
  <si>
    <t>GD0263</t>
  </si>
  <si>
    <t>GD0264</t>
  </si>
  <si>
    <t>GD0265</t>
  </si>
  <si>
    <t>GD0266</t>
  </si>
  <si>
    <t>GD0267</t>
  </si>
  <si>
    <t>GD0268</t>
  </si>
  <si>
    <t>GD0269</t>
  </si>
  <si>
    <t>GD0270</t>
  </si>
  <si>
    <t>GD0271</t>
  </si>
  <si>
    <t>GD0272</t>
  </si>
  <si>
    <t>GD0273</t>
  </si>
  <si>
    <t>GD0274</t>
  </si>
  <si>
    <t>GD0275</t>
  </si>
  <si>
    <t>GD0276</t>
  </si>
  <si>
    <t>GD0277</t>
  </si>
  <si>
    <t>GD0278</t>
  </si>
  <si>
    <t>GD0279</t>
  </si>
  <si>
    <t>GD0280</t>
  </si>
  <si>
    <t>GD0281</t>
  </si>
  <si>
    <t>GD0282</t>
  </si>
  <si>
    <t>GD0283</t>
  </si>
  <si>
    <t>GD0284</t>
  </si>
  <si>
    <t>GD0285</t>
  </si>
  <si>
    <t>GD0286</t>
  </si>
  <si>
    <t>GD0287</t>
  </si>
  <si>
    <t>GD0288</t>
  </si>
  <si>
    <t>GD0289</t>
  </si>
  <si>
    <t>GD0290</t>
  </si>
  <si>
    <t>GD0291</t>
  </si>
  <si>
    <t>GD0292</t>
  </si>
  <si>
    <t>GD0293</t>
  </si>
  <si>
    <t>GD0294</t>
  </si>
  <si>
    <t>GD0295</t>
  </si>
  <si>
    <t>GD0296</t>
  </si>
  <si>
    <t>GD0297</t>
  </si>
  <si>
    <t>GD0298</t>
  </si>
  <si>
    <t>GD0299</t>
  </si>
  <si>
    <t>GD0300</t>
  </si>
  <si>
    <t>GD0301</t>
  </si>
  <si>
    <t>GD0302</t>
  </si>
  <si>
    <t>GD0303</t>
  </si>
  <si>
    <t>GD0304</t>
  </si>
  <si>
    <t>GD0305</t>
  </si>
  <si>
    <t>GD0306</t>
  </si>
  <si>
    <t>GD0307</t>
  </si>
  <si>
    <t>GD0308</t>
  </si>
  <si>
    <t>GD0309</t>
  </si>
  <si>
    <t>GD0310</t>
  </si>
  <si>
    <t>GD0311</t>
  </si>
  <si>
    <t>GD0312</t>
  </si>
  <si>
    <t>GD0313</t>
  </si>
  <si>
    <t>GD0314</t>
  </si>
  <si>
    <t>GD0315</t>
  </si>
  <si>
    <t>GD0316</t>
  </si>
  <si>
    <t>GD0317</t>
  </si>
  <si>
    <t>GD0318</t>
  </si>
  <si>
    <t>GD0319</t>
  </si>
  <si>
    <t>GD0320</t>
  </si>
  <si>
    <t>GD0321</t>
  </si>
  <si>
    <t>GD0322</t>
  </si>
  <si>
    <t>GD0323</t>
  </si>
  <si>
    <t>GD0324</t>
  </si>
  <si>
    <t>GD0325</t>
  </si>
  <si>
    <t>GD0326</t>
  </si>
  <si>
    <t>GD0327</t>
  </si>
  <si>
    <t>GD0328</t>
  </si>
  <si>
    <t>GD0329</t>
  </si>
  <si>
    <t>GD0330</t>
  </si>
  <si>
    <t>GD0331</t>
  </si>
  <si>
    <t>GD0332</t>
  </si>
  <si>
    <t>GD0333</t>
  </si>
  <si>
    <t>GD0334</t>
  </si>
  <si>
    <t>GD0335</t>
  </si>
  <si>
    <t>GD0336</t>
  </si>
  <si>
    <t>GD0337</t>
  </si>
  <si>
    <t>GD0338</t>
  </si>
  <si>
    <t>GD0339</t>
  </si>
  <si>
    <t>GD0340</t>
  </si>
  <si>
    <t>GD0341</t>
  </si>
  <si>
    <t>GD0342</t>
  </si>
  <si>
    <t>GD0343</t>
  </si>
  <si>
    <t>GD0344</t>
  </si>
  <si>
    <t>GD0345</t>
  </si>
  <si>
    <t>GD0346</t>
  </si>
  <si>
    <t>GD0347</t>
  </si>
  <si>
    <t>GD0348</t>
  </si>
  <si>
    <t>GD0349</t>
  </si>
  <si>
    <t>GD0350</t>
  </si>
  <si>
    <t>GD0351</t>
  </si>
  <si>
    <t>GD0352</t>
  </si>
  <si>
    <t>GD0353</t>
  </si>
  <si>
    <t>GD0354</t>
  </si>
  <si>
    <t>GD0355</t>
  </si>
  <si>
    <t>GD0356</t>
  </si>
  <si>
    <t>GD0357</t>
  </si>
  <si>
    <t>GD0358</t>
  </si>
  <si>
    <t>GD0359</t>
  </si>
  <si>
    <t>GD0360</t>
  </si>
  <si>
    <t>GD0361</t>
  </si>
  <si>
    <t>GD0362</t>
  </si>
  <si>
    <t>GD0363</t>
  </si>
  <si>
    <t>GD0364</t>
  </si>
  <si>
    <t>GD0365</t>
  </si>
  <si>
    <t>GD0366</t>
  </si>
  <si>
    <t>GD0367</t>
  </si>
  <si>
    <t>GD0368</t>
  </si>
  <si>
    <t>GD0369</t>
  </si>
  <si>
    <t>GD0370</t>
  </si>
  <si>
    <t>GD0371</t>
  </si>
  <si>
    <t>GD0372</t>
  </si>
  <si>
    <t>GD0373</t>
  </si>
  <si>
    <t>GD0374</t>
  </si>
  <si>
    <t>GD0375</t>
  </si>
  <si>
    <t>GD0376</t>
  </si>
  <si>
    <t>GD0377</t>
  </si>
  <si>
    <t>GD0378</t>
  </si>
  <si>
    <t>GD0379</t>
  </si>
  <si>
    <t>GD0380</t>
  </si>
  <si>
    <t>GD0381</t>
  </si>
  <si>
    <t>GD0382</t>
  </si>
  <si>
    <t>GD0383</t>
  </si>
  <si>
    <t>GD0384</t>
  </si>
  <si>
    <t>GD0385</t>
  </si>
  <si>
    <t>GD0386</t>
  </si>
  <si>
    <t>GD0387</t>
  </si>
  <si>
    <t>GD0388</t>
  </si>
  <si>
    <t>GD0389</t>
  </si>
  <si>
    <t>GD0390</t>
  </si>
  <si>
    <t>GD0391</t>
  </si>
  <si>
    <t>GD0392</t>
  </si>
  <si>
    <t>GD0393</t>
  </si>
  <si>
    <t>GD0394</t>
  </si>
  <si>
    <t>GD0395</t>
  </si>
  <si>
    <t>GD0396</t>
  </si>
  <si>
    <t>GD0397</t>
  </si>
  <si>
    <t>GD0398</t>
  </si>
  <si>
    <t>GD0399</t>
  </si>
  <si>
    <t>GD0400</t>
  </si>
  <si>
    <t>GD0401</t>
  </si>
  <si>
    <t>GD0402</t>
  </si>
  <si>
    <t>GD0403</t>
  </si>
  <si>
    <t>GD0404</t>
  </si>
  <si>
    <t>GD0405</t>
  </si>
  <si>
    <t>GD0406</t>
  </si>
  <si>
    <t>GD0407</t>
  </si>
  <si>
    <t>GD0408</t>
  </si>
  <si>
    <t>GD0409</t>
  </si>
  <si>
    <t>GD0410</t>
  </si>
  <si>
    <t>GD0411</t>
  </si>
  <si>
    <t>GD0412</t>
  </si>
  <si>
    <t>GD0413</t>
  </si>
  <si>
    <t>GD0414</t>
  </si>
  <si>
    <t>GD0415</t>
  </si>
  <si>
    <t>GD0416</t>
  </si>
  <si>
    <t>GD0417</t>
  </si>
  <si>
    <t>GD0418</t>
  </si>
  <si>
    <t>GD0419</t>
  </si>
  <si>
    <t>GD0420</t>
  </si>
  <si>
    <t>GD0421</t>
  </si>
  <si>
    <t>GD0422</t>
  </si>
  <si>
    <t>GD0423</t>
  </si>
  <si>
    <t>GD0424</t>
  </si>
  <si>
    <t>GD0425</t>
  </si>
  <si>
    <t>GD0426</t>
  </si>
  <si>
    <t>GD0427</t>
  </si>
  <si>
    <t>GD0428</t>
  </si>
  <si>
    <t>GD0429</t>
  </si>
  <si>
    <t>GD0430</t>
  </si>
  <si>
    <t>GD0431</t>
  </si>
  <si>
    <t>GD0432</t>
  </si>
  <si>
    <t>GD0433</t>
  </si>
  <si>
    <t>GD0434</t>
  </si>
  <si>
    <t>GD0435</t>
  </si>
  <si>
    <t>GD0436</t>
  </si>
  <si>
    <t>GD0437</t>
  </si>
  <si>
    <t>GD0438</t>
  </si>
  <si>
    <t>GD0439</t>
  </si>
  <si>
    <t>GD0440</t>
  </si>
  <si>
    <t>GD0441</t>
  </si>
  <si>
    <t>GD0442</t>
  </si>
  <si>
    <t>GD0443</t>
  </si>
  <si>
    <t>GD0444</t>
  </si>
  <si>
    <t>GD0445</t>
  </si>
  <si>
    <t>GD0446</t>
  </si>
  <si>
    <t>GD0447</t>
  </si>
  <si>
    <t>GD0448</t>
  </si>
  <si>
    <t>GD0449</t>
  </si>
  <si>
    <t>GD0450</t>
  </si>
  <si>
    <t>GD0451</t>
  </si>
  <si>
    <t>GD0452</t>
  </si>
  <si>
    <t>GD0453</t>
  </si>
  <si>
    <t>GD0454</t>
  </si>
  <si>
    <t>GD0455</t>
  </si>
  <si>
    <t>GD0456</t>
  </si>
  <si>
    <t>GD0457</t>
  </si>
  <si>
    <t>GD0458</t>
  </si>
  <si>
    <t>GD0459</t>
  </si>
  <si>
    <t>GD0460</t>
  </si>
  <si>
    <t>GD0461</t>
  </si>
  <si>
    <t>GD0462</t>
  </si>
  <si>
    <t>GD0463</t>
  </si>
  <si>
    <t>GD0464</t>
  </si>
  <si>
    <t>GD0465</t>
  </si>
  <si>
    <t>GD0466</t>
  </si>
  <si>
    <t>GD0467</t>
  </si>
  <si>
    <t>GD0468</t>
  </si>
  <si>
    <t>GD0469</t>
  </si>
  <si>
    <t>GD0470</t>
  </si>
  <si>
    <t>GD0471</t>
  </si>
  <si>
    <t>GD0472</t>
  </si>
  <si>
    <t>GD0473</t>
  </si>
  <si>
    <t>GD0474</t>
  </si>
  <si>
    <t>GD0475</t>
  </si>
  <si>
    <t>GD0476</t>
  </si>
  <si>
    <t>GD0477</t>
  </si>
  <si>
    <t>GD0478</t>
  </si>
  <si>
    <t>GD0479</t>
  </si>
  <si>
    <t>GD0480</t>
  </si>
  <si>
    <t>GD0481</t>
  </si>
  <si>
    <t>GD0482</t>
  </si>
  <si>
    <t>GD0483</t>
  </si>
  <si>
    <t>GD0484</t>
  </si>
  <si>
    <t>GD0485</t>
  </si>
  <si>
    <t>GD0486</t>
  </si>
  <si>
    <t>GD0487</t>
  </si>
  <si>
    <t>GD0488</t>
  </si>
  <si>
    <t>GD0489</t>
  </si>
  <si>
    <t>GD0490</t>
  </si>
  <si>
    <t>GD0491</t>
  </si>
  <si>
    <t>GD0492</t>
  </si>
  <si>
    <t>GD0493</t>
  </si>
  <si>
    <t>GD0494</t>
  </si>
  <si>
    <t>GD0495</t>
  </si>
  <si>
    <t>GD0496</t>
  </si>
  <si>
    <t>GD0497</t>
  </si>
  <si>
    <t>GD0498</t>
  </si>
  <si>
    <t>GD0499</t>
  </si>
  <si>
    <t>GD0500</t>
  </si>
  <si>
    <t>GD0501</t>
  </si>
  <si>
    <t>GD0502</t>
  </si>
  <si>
    <t>GD0503</t>
  </si>
  <si>
    <t>GD0504</t>
  </si>
  <si>
    <t>GD0505</t>
  </si>
  <si>
    <t>GD0506</t>
  </si>
  <si>
    <t>GD0507</t>
  </si>
  <si>
    <t>GD0508</t>
  </si>
  <si>
    <t>GD0509</t>
  </si>
  <si>
    <t>GD0510</t>
  </si>
  <si>
    <t>GD0511</t>
  </si>
  <si>
    <t>GD0512</t>
  </si>
  <si>
    <t>GD0513</t>
  </si>
  <si>
    <t>GD0514</t>
  </si>
  <si>
    <t>GD0515</t>
  </si>
  <si>
    <t>GD0516</t>
  </si>
  <si>
    <t>GD0517</t>
  </si>
  <si>
    <t>GD0518</t>
  </si>
  <si>
    <t>GD0519</t>
  </si>
  <si>
    <t>GD0520</t>
  </si>
  <si>
    <t>GD0521</t>
  </si>
  <si>
    <t>GD0522</t>
  </si>
  <si>
    <t>GD0523</t>
  </si>
  <si>
    <t>GD0524</t>
  </si>
  <si>
    <t>GD0525</t>
  </si>
  <si>
    <t>GD0526</t>
  </si>
  <si>
    <t>GD0527</t>
  </si>
  <si>
    <t>GD0528</t>
  </si>
  <si>
    <t>GD0529</t>
  </si>
  <si>
    <t>GD0530</t>
  </si>
  <si>
    <t>GD0531</t>
  </si>
  <si>
    <t>GD0532</t>
  </si>
  <si>
    <t>GD0533</t>
  </si>
  <si>
    <t>GD0534</t>
  </si>
  <si>
    <t>GD0535</t>
  </si>
  <si>
    <t>GD0536</t>
  </si>
  <si>
    <t>GD0537</t>
  </si>
  <si>
    <t>GD0538</t>
  </si>
  <si>
    <t>GD0539</t>
  </si>
  <si>
    <t>GD0540</t>
  </si>
  <si>
    <t>GD0541</t>
  </si>
  <si>
    <t>GD0542</t>
  </si>
  <si>
    <t>GD0543</t>
  </si>
  <si>
    <t>GD0544</t>
  </si>
  <si>
    <t>GD0545</t>
  </si>
  <si>
    <t>GD0546</t>
  </si>
  <si>
    <t>GD0547</t>
  </si>
  <si>
    <t>GD0548</t>
  </si>
  <si>
    <t>GD0549</t>
  </si>
  <si>
    <t>GD0550</t>
  </si>
  <si>
    <t>GD0551</t>
  </si>
  <si>
    <t>GD0552</t>
  </si>
  <si>
    <t>GD0553</t>
  </si>
  <si>
    <t>GD0554</t>
  </si>
  <si>
    <t>GD0555</t>
  </si>
  <si>
    <t>GD0556</t>
  </si>
  <si>
    <t>GD0557</t>
  </si>
  <si>
    <t>GD0558</t>
  </si>
  <si>
    <t>GD0559</t>
  </si>
  <si>
    <t>GD0560</t>
  </si>
  <si>
    <t>GD0561</t>
  </si>
  <si>
    <t>GD0562</t>
  </si>
  <si>
    <t>GD0563</t>
  </si>
  <si>
    <t>GD0564</t>
  </si>
  <si>
    <t>GD0565</t>
  </si>
  <si>
    <t>GD0566</t>
  </si>
  <si>
    <t>GD0567</t>
  </si>
  <si>
    <t>GD0568</t>
  </si>
  <si>
    <t>GD0569</t>
  </si>
  <si>
    <t>GD0570</t>
  </si>
  <si>
    <t>GD0571</t>
  </si>
  <si>
    <t>GD0572</t>
  </si>
  <si>
    <t>GD0573</t>
  </si>
  <si>
    <t>GD0574</t>
  </si>
  <si>
    <t>GD0575</t>
  </si>
  <si>
    <t>GD0576</t>
  </si>
  <si>
    <t>GD0577</t>
  </si>
  <si>
    <t>GD0578</t>
  </si>
  <si>
    <t>GD0579</t>
  </si>
  <si>
    <t>GD0580</t>
  </si>
  <si>
    <t>GD0581</t>
  </si>
  <si>
    <t>GD0582</t>
  </si>
  <si>
    <t>GD0583</t>
  </si>
  <si>
    <t>GD0584</t>
  </si>
  <si>
    <t>GD0585</t>
  </si>
  <si>
    <t>GD0586</t>
  </si>
  <si>
    <t>GD0587</t>
  </si>
  <si>
    <t>GD0588</t>
  </si>
  <si>
    <t>GD0589</t>
  </si>
  <si>
    <t>GD0590</t>
  </si>
  <si>
    <t>GD0591</t>
  </si>
  <si>
    <t>GD0592</t>
  </si>
  <si>
    <t>GD0593</t>
  </si>
  <si>
    <t>GD0594</t>
  </si>
  <si>
    <t>GD0595</t>
  </si>
  <si>
    <t>GD0596</t>
  </si>
  <si>
    <t>GD0597</t>
  </si>
  <si>
    <t>GD0598</t>
  </si>
  <si>
    <t>GD0599</t>
  </si>
  <si>
    <t>GD0600</t>
  </si>
  <si>
    <t>GD0601</t>
  </si>
  <si>
    <t>GD0602</t>
  </si>
  <si>
    <t>GD0603</t>
  </si>
  <si>
    <t>GD0604</t>
  </si>
  <si>
    <t>GD0605</t>
  </si>
  <si>
    <t>GD0606</t>
  </si>
  <si>
    <t>GD0607</t>
  </si>
  <si>
    <t>GD0608</t>
  </si>
  <si>
    <t>GD0609</t>
  </si>
  <si>
    <t>GD0610</t>
  </si>
  <si>
    <t>GD0611</t>
  </si>
  <si>
    <t>GD0612</t>
  </si>
  <si>
    <t>GD0613</t>
  </si>
  <si>
    <t>GD0614</t>
  </si>
  <si>
    <t>GD0615</t>
  </si>
  <si>
    <t>GD0616</t>
  </si>
  <si>
    <t>GD0617</t>
  </si>
  <si>
    <t>GD0618</t>
  </si>
  <si>
    <t>GD0619</t>
  </si>
  <si>
    <t>GD0620</t>
  </si>
  <si>
    <t>GD0621</t>
  </si>
  <si>
    <t>GD0622</t>
  </si>
  <si>
    <t>GD0623</t>
  </si>
  <si>
    <t>GD0624</t>
  </si>
  <si>
    <t>GD0625</t>
  </si>
  <si>
    <t>GD0626</t>
  </si>
  <si>
    <t>GD0627</t>
  </si>
  <si>
    <t>GD0628</t>
  </si>
  <si>
    <t>GD0629</t>
  </si>
  <si>
    <t>GD0630</t>
  </si>
  <si>
    <t>GD0631</t>
  </si>
  <si>
    <t>GD0632</t>
  </si>
  <si>
    <t>GD0633</t>
  </si>
  <si>
    <t>GD0634</t>
  </si>
  <si>
    <t>GD0635</t>
  </si>
  <si>
    <t>GD0636</t>
  </si>
  <si>
    <t>GD0637</t>
  </si>
  <si>
    <t>GD0638</t>
  </si>
  <si>
    <t>GD0639</t>
  </si>
  <si>
    <t>GD0640</t>
  </si>
  <si>
    <t>GD0641</t>
  </si>
  <si>
    <t>GD0642</t>
  </si>
  <si>
    <t>GD0643</t>
  </si>
  <si>
    <t>GD0644</t>
  </si>
  <si>
    <t>GD0645</t>
  </si>
  <si>
    <t>GD0646</t>
  </si>
  <si>
    <t>GD0647</t>
  </si>
  <si>
    <t>GD0648</t>
  </si>
  <si>
    <t>GD0649</t>
  </si>
  <si>
    <t>GD0650</t>
  </si>
  <si>
    <t>GD0651</t>
  </si>
  <si>
    <t>GD0652</t>
  </si>
  <si>
    <t>GD0653</t>
  </si>
  <si>
    <t>GD0654</t>
  </si>
  <si>
    <t>GD0655</t>
  </si>
  <si>
    <t>GD0656</t>
  </si>
  <si>
    <t>GD0657</t>
  </si>
  <si>
    <t>GD0658</t>
  </si>
  <si>
    <t>GD0659</t>
  </si>
  <si>
    <t>GD0660</t>
  </si>
  <si>
    <t>GD0661</t>
  </si>
  <si>
    <t>GD0662</t>
  </si>
  <si>
    <t>GD0663</t>
  </si>
  <si>
    <t>GD0664</t>
  </si>
  <si>
    <t>GD0665</t>
  </si>
  <si>
    <t>GD0666</t>
  </si>
  <si>
    <t>GD0667</t>
  </si>
  <si>
    <t>GD0668</t>
  </si>
  <si>
    <t>GD0669</t>
  </si>
  <si>
    <t>GD0670</t>
  </si>
  <si>
    <t>GD0671</t>
  </si>
  <si>
    <t>GD0672</t>
  </si>
  <si>
    <t>GD0673</t>
  </si>
  <si>
    <t>GD0674</t>
  </si>
  <si>
    <t>GD0675</t>
  </si>
  <si>
    <t>GD0676</t>
  </si>
  <si>
    <t>GD0677</t>
  </si>
  <si>
    <t>GD0678</t>
  </si>
  <si>
    <t>GD0679</t>
  </si>
  <si>
    <t>GD0680</t>
  </si>
  <si>
    <t>GD0681</t>
  </si>
  <si>
    <t>GD0682</t>
  </si>
  <si>
    <t>GD0683</t>
  </si>
  <si>
    <t>GD0684</t>
  </si>
  <si>
    <t>GD0685</t>
  </si>
  <si>
    <t>GD0686</t>
  </si>
  <si>
    <t>GD0687</t>
  </si>
  <si>
    <t>GD0688</t>
  </si>
  <si>
    <t>GD0689</t>
  </si>
  <si>
    <t>GD0690</t>
  </si>
  <si>
    <t>GD0691</t>
  </si>
  <si>
    <t>GD0692</t>
  </si>
  <si>
    <t>GD0693</t>
  </si>
  <si>
    <t>GD0694</t>
  </si>
  <si>
    <t>GD0695</t>
  </si>
  <si>
    <t>GD0696</t>
  </si>
  <si>
    <t>GD0697</t>
  </si>
  <si>
    <t>GD0698</t>
  </si>
  <si>
    <t>GD0699</t>
  </si>
  <si>
    <t>GD0700</t>
  </si>
  <si>
    <t>GD0701</t>
  </si>
  <si>
    <t>GD0702</t>
  </si>
  <si>
    <t>GD0703</t>
  </si>
  <si>
    <t>GD0704</t>
  </si>
  <si>
    <t>GD0705</t>
  </si>
  <si>
    <t>GD0706</t>
  </si>
  <si>
    <t>GD0707</t>
  </si>
  <si>
    <t>GD0708</t>
  </si>
  <si>
    <t>GD0709</t>
  </si>
  <si>
    <t>GD0710</t>
  </si>
  <si>
    <t>GD0711</t>
  </si>
  <si>
    <t>GD0712</t>
  </si>
  <si>
    <t>GD0713</t>
  </si>
  <si>
    <t>GD0714</t>
  </si>
  <si>
    <t>GD0715</t>
  </si>
  <si>
    <t>GD0716</t>
  </si>
  <si>
    <t>GD0717</t>
  </si>
  <si>
    <t>GD0718</t>
  </si>
  <si>
    <t>GD0719</t>
  </si>
  <si>
    <t>GD0720</t>
  </si>
  <si>
    <t>GD0721</t>
  </si>
  <si>
    <t>GD0722</t>
  </si>
  <si>
    <t>GD0723</t>
  </si>
  <si>
    <t>GD0724</t>
  </si>
  <si>
    <t>GD0725</t>
  </si>
  <si>
    <t>GD0726</t>
  </si>
  <si>
    <t>GD0727</t>
  </si>
  <si>
    <t>GD0728</t>
  </si>
  <si>
    <t>GD0729</t>
  </si>
  <si>
    <t>GD0730</t>
  </si>
  <si>
    <t>GD0731</t>
  </si>
  <si>
    <t>GD0732</t>
  </si>
  <si>
    <t>GD0733</t>
  </si>
  <si>
    <t>GD0734</t>
  </si>
  <si>
    <t>GD0735</t>
  </si>
  <si>
    <t>GD0736</t>
  </si>
  <si>
    <t>GD0737</t>
  </si>
  <si>
    <t>GD0738</t>
  </si>
  <si>
    <t>GD0739</t>
  </si>
  <si>
    <t>GD0740</t>
  </si>
  <si>
    <t>GD0741</t>
  </si>
  <si>
    <t>GD0742</t>
  </si>
  <si>
    <t>GD0743</t>
  </si>
  <si>
    <t>GD0744</t>
  </si>
  <si>
    <t>GD0745</t>
  </si>
  <si>
    <t>GD0746</t>
  </si>
  <si>
    <t>GD0747</t>
  </si>
  <si>
    <t>GD0748</t>
  </si>
  <si>
    <t>GD0749</t>
  </si>
  <si>
    <t>GD0750</t>
  </si>
  <si>
    <t>GD0751</t>
  </si>
  <si>
    <t>GD0752</t>
  </si>
  <si>
    <t>GD0753</t>
  </si>
  <si>
    <t>GD0754</t>
  </si>
  <si>
    <t>GD0755</t>
  </si>
  <si>
    <t>GD0756</t>
  </si>
  <si>
    <t>GD0757</t>
  </si>
  <si>
    <t>GD0758</t>
  </si>
  <si>
    <t>GD0759</t>
  </si>
  <si>
    <t>GD0760</t>
  </si>
  <si>
    <t>GD0761</t>
  </si>
  <si>
    <t>GD0762</t>
  </si>
  <si>
    <t>GD0763</t>
  </si>
  <si>
    <t>GD0764</t>
  </si>
  <si>
    <t>GD0765</t>
  </si>
  <si>
    <t>GD0766</t>
  </si>
  <si>
    <t>GD0767</t>
  </si>
  <si>
    <t>GD0768</t>
  </si>
  <si>
    <t>GD0769</t>
  </si>
  <si>
    <t>GD0770</t>
  </si>
  <si>
    <t>GD0771</t>
  </si>
  <si>
    <t>GD0772</t>
  </si>
  <si>
    <t>GD0773</t>
  </si>
  <si>
    <t>GD0774</t>
  </si>
  <si>
    <t>GD0775</t>
  </si>
  <si>
    <t>GD0776</t>
  </si>
  <si>
    <t>GD0777</t>
  </si>
  <si>
    <t>GD0778</t>
  </si>
  <si>
    <t>GD0779</t>
  </si>
  <si>
    <t>GD0780</t>
  </si>
  <si>
    <t>GD0781</t>
  </si>
  <si>
    <t>GD0782</t>
  </si>
  <si>
    <t>GD0783</t>
  </si>
  <si>
    <t>GD0784</t>
  </si>
  <si>
    <t>GD0785</t>
  </si>
  <si>
    <t>GD0786</t>
  </si>
  <si>
    <t>GD0787</t>
  </si>
  <si>
    <t>GD0788</t>
  </si>
  <si>
    <t>GD0789</t>
  </si>
  <si>
    <t>GD0790</t>
  </si>
  <si>
    <t>GD0791</t>
  </si>
  <si>
    <t>GD0792</t>
  </si>
  <si>
    <t>GD0793</t>
  </si>
  <si>
    <t>GD0794</t>
  </si>
  <si>
    <t>GD0795</t>
  </si>
  <si>
    <t>GD0796</t>
  </si>
  <si>
    <t>GD0797</t>
  </si>
  <si>
    <t>GD0798</t>
  </si>
  <si>
    <t>GD0799</t>
  </si>
  <si>
    <t>GD0800</t>
  </si>
  <si>
    <t>GD0801</t>
  </si>
  <si>
    <t>GD0802</t>
  </si>
  <si>
    <t>GD0803</t>
  </si>
  <si>
    <t>GD0804</t>
  </si>
  <si>
    <t>GD0805</t>
  </si>
  <si>
    <t>GD0806</t>
  </si>
  <si>
    <t>GD0807</t>
  </si>
  <si>
    <t>GD0808</t>
  </si>
  <si>
    <t>GD0809</t>
  </si>
  <si>
    <t>GD0810</t>
  </si>
  <si>
    <t>GD0811</t>
  </si>
  <si>
    <t>GD0812</t>
  </si>
  <si>
    <t>GD0813</t>
  </si>
  <si>
    <t>GD0814</t>
  </si>
  <si>
    <t>GD0815</t>
  </si>
  <si>
    <t>GD0816</t>
  </si>
  <si>
    <t>GD0817</t>
  </si>
  <si>
    <t>GD0818</t>
  </si>
  <si>
    <t>GD0819</t>
  </si>
  <si>
    <t>GD0820</t>
  </si>
  <si>
    <t>GD0821</t>
  </si>
  <si>
    <t>GD0822</t>
  </si>
  <si>
    <t>GD0823</t>
  </si>
  <si>
    <t>GD0824</t>
  </si>
  <si>
    <t>GD0825</t>
  </si>
  <si>
    <t>GD0826</t>
  </si>
  <si>
    <t>GD0827</t>
  </si>
  <si>
    <t>GD0828</t>
  </si>
  <si>
    <t>GD0829</t>
  </si>
  <si>
    <t>GD0830</t>
  </si>
  <si>
    <t>GD0831</t>
  </si>
  <si>
    <t>GD0832</t>
  </si>
  <si>
    <t>GD0833</t>
  </si>
  <si>
    <t>GD0834</t>
  </si>
  <si>
    <t>GD0835</t>
  </si>
  <si>
    <t>GD0836</t>
  </si>
  <si>
    <t>GD0837</t>
  </si>
  <si>
    <t>GD0838</t>
  </si>
  <si>
    <t>GD0839</t>
  </si>
  <si>
    <t>GD0840</t>
  </si>
  <si>
    <t>GD0841</t>
  </si>
  <si>
    <t>GD0842</t>
  </si>
  <si>
    <t>GD0843</t>
  </si>
  <si>
    <t>GD0844</t>
  </si>
  <si>
    <t>GD0845</t>
  </si>
  <si>
    <t>GD0846</t>
  </si>
  <si>
    <t>GD0847</t>
  </si>
  <si>
    <t>GD0848</t>
  </si>
  <si>
    <t>GD0849</t>
  </si>
  <si>
    <t>GD0850</t>
  </si>
  <si>
    <t>GD0851</t>
  </si>
  <si>
    <t>GD0852</t>
  </si>
  <si>
    <t>GD0853</t>
  </si>
  <si>
    <t>GD0854</t>
  </si>
  <si>
    <t>GD0855</t>
  </si>
  <si>
    <t>GD0856</t>
  </si>
  <si>
    <t>GD0857</t>
  </si>
  <si>
    <t>GD0858</t>
  </si>
  <si>
    <t>GD0859</t>
  </si>
  <si>
    <t>GD0860</t>
  </si>
  <si>
    <t>GD0861</t>
  </si>
  <si>
    <t>GD0862</t>
  </si>
  <si>
    <t>GD0863</t>
  </si>
  <si>
    <t>GD0864</t>
  </si>
  <si>
    <t>GD0865</t>
  </si>
  <si>
    <t>GD0866</t>
  </si>
  <si>
    <t>GD0867</t>
  </si>
  <si>
    <t>GD0868</t>
  </si>
  <si>
    <t>GD0869</t>
  </si>
  <si>
    <t>GD0870</t>
  </si>
  <si>
    <t>GD0871</t>
  </si>
  <si>
    <t>GD0872</t>
  </si>
  <si>
    <t>GD0873</t>
  </si>
  <si>
    <t>GD0874</t>
  </si>
  <si>
    <t>GD0875</t>
  </si>
  <si>
    <t>GD0876</t>
  </si>
  <si>
    <t>GD0877</t>
  </si>
  <si>
    <t>GD0878</t>
  </si>
  <si>
    <t>GD0879</t>
  </si>
  <si>
    <t>GD0880</t>
  </si>
  <si>
    <t>GD0881</t>
  </si>
  <si>
    <t>GD0882</t>
  </si>
  <si>
    <t>GD0883</t>
  </si>
  <si>
    <t>GD0884</t>
  </si>
  <si>
    <t>GD0885</t>
  </si>
  <si>
    <t>GD0886</t>
  </si>
  <si>
    <t>GD0887</t>
  </si>
  <si>
    <t>GD0888</t>
  </si>
  <si>
    <t>GD0889</t>
  </si>
  <si>
    <t>GD0890</t>
  </si>
  <si>
    <t>GD0891</t>
  </si>
  <si>
    <t>GD0892</t>
  </si>
  <si>
    <t>GD0893</t>
  </si>
  <si>
    <t>GD0894</t>
  </si>
  <si>
    <t>GD0895</t>
  </si>
  <si>
    <t>GD0896</t>
  </si>
  <si>
    <t>GD0897</t>
  </si>
  <si>
    <t>GD0898</t>
  </si>
  <si>
    <t>GD0899</t>
  </si>
  <si>
    <t>GD0900</t>
  </si>
  <si>
    <t>GD0901</t>
  </si>
  <si>
    <t>GD0902</t>
  </si>
  <si>
    <t>GD0903</t>
  </si>
  <si>
    <t>GD0904</t>
  </si>
  <si>
    <t>GD0905</t>
  </si>
  <si>
    <t>GD0906</t>
  </si>
  <si>
    <t>GD0907</t>
  </si>
  <si>
    <t>GD0908</t>
  </si>
  <si>
    <t>GD0909</t>
  </si>
  <si>
    <t>GD0910</t>
  </si>
  <si>
    <t>GD0911</t>
  </si>
  <si>
    <t>GD0912</t>
  </si>
  <si>
    <t>GD0913</t>
  </si>
  <si>
    <t>GD0914</t>
  </si>
  <si>
    <t>GD0915</t>
  </si>
  <si>
    <t>GD0916</t>
  </si>
  <si>
    <t>GD0917</t>
  </si>
  <si>
    <t>GD0918</t>
  </si>
  <si>
    <t>GD0919</t>
  </si>
  <si>
    <t>GD0920</t>
  </si>
  <si>
    <t>GD0921</t>
  </si>
  <si>
    <t>GD0922</t>
  </si>
  <si>
    <t>GD0923</t>
  </si>
  <si>
    <t>GD0924</t>
  </si>
  <si>
    <t>GD0925</t>
  </si>
  <si>
    <t>GD0926</t>
  </si>
  <si>
    <t>GD0927</t>
  </si>
  <si>
    <t>GD0928</t>
  </si>
  <si>
    <t>GD0929</t>
  </si>
  <si>
    <t>GD0930</t>
  </si>
  <si>
    <t>GD0931</t>
  </si>
  <si>
    <t>GD0932</t>
  </si>
  <si>
    <t>GD0933</t>
  </si>
  <si>
    <t>GD0934</t>
  </si>
  <si>
    <t>GD0935</t>
  </si>
  <si>
    <t>GD0936</t>
  </si>
  <si>
    <t>GD0937</t>
  </si>
  <si>
    <t>GD0938</t>
  </si>
  <si>
    <t>GD0939</t>
  </si>
  <si>
    <t>GD0940</t>
  </si>
  <si>
    <t>GD0941</t>
  </si>
  <si>
    <t>GD0942</t>
  </si>
  <si>
    <t>GD0943</t>
  </si>
  <si>
    <t>GD0944</t>
  </si>
  <si>
    <t>GD0945</t>
  </si>
  <si>
    <t>GD0946</t>
  </si>
  <si>
    <t>GD0947</t>
  </si>
  <si>
    <t>GD0948</t>
  </si>
  <si>
    <t>GD0949</t>
  </si>
  <si>
    <t>GD0950</t>
  </si>
  <si>
    <t>GD0951</t>
  </si>
  <si>
    <t>GD0952</t>
  </si>
  <si>
    <t>GD0953</t>
  </si>
  <si>
    <t>GD0954</t>
  </si>
  <si>
    <t>GD0955</t>
  </si>
  <si>
    <t>GD0956</t>
  </si>
  <si>
    <t>GD0957</t>
  </si>
  <si>
    <t>GD0958</t>
  </si>
  <si>
    <t>GD0959</t>
  </si>
  <si>
    <t>GD0960</t>
  </si>
  <si>
    <t>GD0961</t>
  </si>
  <si>
    <t>GD0962</t>
  </si>
  <si>
    <t>GD0963</t>
  </si>
  <si>
    <t>GD0964</t>
  </si>
  <si>
    <t>GD0965</t>
  </si>
  <si>
    <t>GD0966</t>
  </si>
  <si>
    <t>GD0967</t>
  </si>
  <si>
    <t>GD0968</t>
  </si>
  <si>
    <t>GD0969</t>
  </si>
  <si>
    <t>GD0970</t>
  </si>
  <si>
    <t>GD0971</t>
  </si>
  <si>
    <t>GD0972</t>
  </si>
  <si>
    <t>GD0973</t>
  </si>
  <si>
    <t>GD0974</t>
  </si>
  <si>
    <t>GD0975</t>
  </si>
  <si>
    <t>GD0976</t>
  </si>
  <si>
    <t>GD0977</t>
  </si>
  <si>
    <t>GD0978</t>
  </si>
  <si>
    <t>GD0979</t>
  </si>
  <si>
    <t>GD0980</t>
  </si>
  <si>
    <t>GD0981</t>
  </si>
  <si>
    <t>GD0982</t>
  </si>
  <si>
    <t>GD0983</t>
  </si>
  <si>
    <t>GD0984</t>
  </si>
  <si>
    <t>GD0985</t>
  </si>
  <si>
    <t>GD0986</t>
  </si>
  <si>
    <t>GD0987</t>
  </si>
  <si>
    <t>GD0988</t>
  </si>
  <si>
    <t>GD0989</t>
  </si>
  <si>
    <t>GD0990</t>
  </si>
  <si>
    <t>GD0991</t>
  </si>
  <si>
    <t>GD0992</t>
  </si>
  <si>
    <t>GD0993</t>
  </si>
  <si>
    <t>GD0994</t>
  </si>
  <si>
    <t>GD0995</t>
  </si>
  <si>
    <t>GD0996</t>
  </si>
  <si>
    <t>GD0997</t>
  </si>
  <si>
    <t>GD0998</t>
  </si>
  <si>
    <t>GD0999</t>
  </si>
  <si>
    <t>GD1000</t>
  </si>
  <si>
    <t>GD1001</t>
  </si>
  <si>
    <t>GD1002</t>
  </si>
  <si>
    <t>GD1003</t>
  </si>
  <si>
    <t>GD1004</t>
  </si>
  <si>
    <t>GD1005</t>
  </si>
  <si>
    <t>GD1006</t>
  </si>
  <si>
    <t>GD1007</t>
  </si>
  <si>
    <t>GD1008</t>
  </si>
  <si>
    <t>GD1009</t>
  </si>
  <si>
    <t>GD1010</t>
  </si>
  <si>
    <t>GD1011</t>
  </si>
  <si>
    <t>GD1012</t>
  </si>
  <si>
    <t>GD1013</t>
  </si>
  <si>
    <t>GD1014</t>
  </si>
  <si>
    <t>GD1015</t>
  </si>
  <si>
    <t>GD1016</t>
  </si>
  <si>
    <t>GD1017</t>
  </si>
  <si>
    <t>GD1018</t>
  </si>
  <si>
    <t>GD1019</t>
  </si>
  <si>
    <t>GD1020</t>
  </si>
  <si>
    <t>GD1021</t>
  </si>
  <si>
    <t>GD1022</t>
  </si>
  <si>
    <t>GD1023</t>
  </si>
  <si>
    <t>GD1024</t>
  </si>
  <si>
    <t>GD1025</t>
  </si>
  <si>
    <t>GD1026</t>
  </si>
  <si>
    <t>GD1027</t>
  </si>
  <si>
    <t>GD1028</t>
  </si>
  <si>
    <t>GD1029</t>
  </si>
  <si>
    <t>GD1030</t>
  </si>
  <si>
    <t>GD1031</t>
  </si>
  <si>
    <t>GD1032</t>
  </si>
  <si>
    <t>GD1033</t>
  </si>
  <si>
    <t>GD1034</t>
  </si>
  <si>
    <t>GD1035</t>
  </si>
  <si>
    <t>GD1036</t>
  </si>
  <si>
    <t>GD1037</t>
  </si>
  <si>
    <t>GD1038</t>
  </si>
  <si>
    <t>GD1039</t>
  </si>
  <si>
    <t>GD1040</t>
  </si>
  <si>
    <t>GD1041</t>
  </si>
  <si>
    <t>GD1042</t>
  </si>
  <si>
    <t>GD1043</t>
  </si>
  <si>
    <t>GD1044</t>
  </si>
  <si>
    <t>GD1045</t>
  </si>
  <si>
    <t>GD1046</t>
  </si>
  <si>
    <t>GD1047</t>
  </si>
  <si>
    <t>GD1048</t>
  </si>
  <si>
    <t>GD1049</t>
  </si>
  <si>
    <t>GD1050</t>
  </si>
  <si>
    <t>GD1051</t>
  </si>
  <si>
    <t>GD1052</t>
  </si>
  <si>
    <t>GD1053</t>
  </si>
  <si>
    <t>GD1054</t>
  </si>
  <si>
    <t>GD1055</t>
  </si>
  <si>
    <t>GD1056</t>
  </si>
  <si>
    <t>GD1057</t>
  </si>
  <si>
    <t>GD1058</t>
  </si>
  <si>
    <t>GD1059</t>
  </si>
  <si>
    <t>GD1060</t>
  </si>
  <si>
    <t>GD1061</t>
  </si>
  <si>
    <t>GD1062</t>
  </si>
  <si>
    <t>GD1063</t>
  </si>
  <si>
    <t>GD1064</t>
  </si>
  <si>
    <t>GD1065</t>
  </si>
  <si>
    <t>GD1066</t>
  </si>
  <si>
    <t>GD1067</t>
  </si>
  <si>
    <t>GD1068</t>
  </si>
  <si>
    <t>GD1069</t>
  </si>
  <si>
    <t>GD1070</t>
  </si>
  <si>
    <t>GD1071</t>
  </si>
  <si>
    <t>GD1072</t>
  </si>
  <si>
    <t>GD1073</t>
  </si>
  <si>
    <t>GD1074</t>
  </si>
  <si>
    <t>GD1075</t>
  </si>
  <si>
    <t>GD1076</t>
  </si>
  <si>
    <t>GD1077</t>
  </si>
  <si>
    <t>GD1078</t>
  </si>
  <si>
    <t>GD1079</t>
  </si>
  <si>
    <t>GD1080</t>
  </si>
  <si>
    <t>GD1081</t>
  </si>
  <si>
    <t>GD1082</t>
  </si>
  <si>
    <t>GD1083</t>
  </si>
  <si>
    <t>GD1084</t>
  </si>
  <si>
    <t>GD1085</t>
  </si>
  <si>
    <t>GD1086</t>
  </si>
  <si>
    <t>GD1087</t>
  </si>
  <si>
    <t>GD1088</t>
  </si>
  <si>
    <t>GD1089</t>
  </si>
  <si>
    <t>GD1090</t>
  </si>
  <si>
    <t>GD1091</t>
  </si>
  <si>
    <t>GD1092</t>
  </si>
  <si>
    <t>GD1093</t>
  </si>
  <si>
    <t>GD1094</t>
  </si>
  <si>
    <t>GD1095</t>
  </si>
  <si>
    <t>GD1096</t>
  </si>
  <si>
    <t>GD1097</t>
  </si>
  <si>
    <t>GD1098</t>
  </si>
  <si>
    <t>GD1099</t>
  </si>
  <si>
    <t>GD1100</t>
  </si>
  <si>
    <t>GD1101</t>
  </si>
  <si>
    <t>GD1102</t>
  </si>
  <si>
    <t>GD1103</t>
  </si>
  <si>
    <t>GD1104</t>
  </si>
  <si>
    <t>GD1105</t>
  </si>
  <si>
    <t>GD1106</t>
  </si>
  <si>
    <t>GD1107</t>
  </si>
  <si>
    <t>GD1108</t>
  </si>
  <si>
    <t>GD1109</t>
  </si>
  <si>
    <t>GD1110</t>
  </si>
  <si>
    <t>GD1111</t>
  </si>
  <si>
    <t>GD1112</t>
  </si>
  <si>
    <t>GD1113</t>
  </si>
  <si>
    <t>GD1114</t>
  </si>
  <si>
    <t>GD1115</t>
  </si>
  <si>
    <t>GD1116</t>
  </si>
  <si>
    <t>GD1117</t>
  </si>
  <si>
    <t>GD1118</t>
  </si>
  <si>
    <t>GD1119</t>
  </si>
  <si>
    <t>GD1120</t>
  </si>
  <si>
    <t>GD1121</t>
  </si>
  <si>
    <t>GD1122</t>
  </si>
  <si>
    <t>GD1123</t>
  </si>
  <si>
    <t>GD1124</t>
  </si>
  <si>
    <t>GD1125</t>
  </si>
  <si>
    <t>GD1126</t>
  </si>
  <si>
    <t>GD1127</t>
  </si>
  <si>
    <t>GD1128</t>
  </si>
  <si>
    <t>GD1129</t>
  </si>
  <si>
    <t>GD1130</t>
  </si>
  <si>
    <t>GD1131</t>
  </si>
  <si>
    <t>GD1132</t>
  </si>
  <si>
    <t>GD1133</t>
  </si>
  <si>
    <t>GD1134</t>
  </si>
  <si>
    <t>GD1135</t>
  </si>
  <si>
    <t>GD1136</t>
  </si>
  <si>
    <t>GD1137</t>
  </si>
  <si>
    <t>GD1138</t>
  </si>
  <si>
    <t>GD1139</t>
  </si>
  <si>
    <t>GD1140</t>
  </si>
  <si>
    <t>GD1141</t>
  </si>
  <si>
    <t>GD1142</t>
  </si>
  <si>
    <t>GD1143</t>
  </si>
  <si>
    <t>GD1144</t>
  </si>
  <si>
    <t>GD1145</t>
  </si>
  <si>
    <t>GD1146</t>
  </si>
  <si>
    <t>GD1147</t>
  </si>
  <si>
    <t>GD1148</t>
  </si>
  <si>
    <t>GD1149</t>
  </si>
  <si>
    <t>GD1150</t>
  </si>
  <si>
    <t>GD1151</t>
  </si>
  <si>
    <t>GD1152</t>
  </si>
  <si>
    <t>GD1153</t>
  </si>
  <si>
    <t>GD1154</t>
  </si>
  <si>
    <t>GD1155</t>
  </si>
  <si>
    <t>GD1156</t>
  </si>
  <si>
    <t>GD1157</t>
  </si>
  <si>
    <t>GD1158</t>
  </si>
  <si>
    <t>GD1159</t>
  </si>
  <si>
    <t>GD1160</t>
  </si>
  <si>
    <t>GD1161</t>
  </si>
  <si>
    <t>GD1162</t>
  </si>
  <si>
    <t>GD1163</t>
  </si>
  <si>
    <t>GD1164</t>
  </si>
  <si>
    <t>GD1165</t>
  </si>
  <si>
    <t>GD1166</t>
  </si>
  <si>
    <t>GD1167</t>
  </si>
  <si>
    <t>GD1168</t>
  </si>
  <si>
    <t>GD1169</t>
  </si>
  <si>
    <t>GD1170</t>
  </si>
  <si>
    <t>GD1171</t>
  </si>
  <si>
    <t>GD1172</t>
  </si>
  <si>
    <t>GD1173</t>
  </si>
  <si>
    <t>GD1174</t>
  </si>
  <si>
    <t>GD1175</t>
  </si>
  <si>
    <t>GD1176</t>
  </si>
  <si>
    <t>GD1177</t>
  </si>
  <si>
    <t>GD1178</t>
  </si>
  <si>
    <t>GD1179</t>
  </si>
  <si>
    <t>GD1180</t>
  </si>
  <si>
    <t>GD1181</t>
  </si>
  <si>
    <t>GD1182</t>
  </si>
  <si>
    <t>GD1183</t>
  </si>
  <si>
    <t>GD1184</t>
  </si>
  <si>
    <t>GD1185</t>
  </si>
  <si>
    <t>GD1186</t>
  </si>
  <si>
    <t>GD1187</t>
  </si>
  <si>
    <t>GD1188</t>
  </si>
  <si>
    <t>GD1189</t>
  </si>
  <si>
    <t>GD1190</t>
  </si>
  <si>
    <t>GD1191</t>
  </si>
  <si>
    <t>GD1192</t>
  </si>
  <si>
    <t>GD1193</t>
  </si>
  <si>
    <t>GD1194</t>
  </si>
  <si>
    <t>GD1195</t>
  </si>
  <si>
    <t>GD1196</t>
  </si>
  <si>
    <t>GD1197</t>
  </si>
  <si>
    <t>GD1198</t>
  </si>
  <si>
    <t>GD1199</t>
  </si>
  <si>
    <t>GD1200</t>
  </si>
  <si>
    <t>GD1201</t>
  </si>
  <si>
    <t>GD1202</t>
  </si>
  <si>
    <t>GD1203</t>
  </si>
  <si>
    <t>GD1204</t>
  </si>
  <si>
    <t>GD1205</t>
  </si>
  <si>
    <t>GD1206</t>
  </si>
  <si>
    <t>GD1207</t>
  </si>
  <si>
    <t>GD1208</t>
  </si>
  <si>
    <t>GD1209</t>
  </si>
  <si>
    <t>GD1210</t>
  </si>
  <si>
    <t>GD1211</t>
  </si>
  <si>
    <t>GD1212</t>
  </si>
  <si>
    <t>GD1213</t>
  </si>
  <si>
    <t>GD1214</t>
  </si>
  <si>
    <t>GD1215</t>
  </si>
  <si>
    <t>GD1216</t>
  </si>
  <si>
    <t>GD1217</t>
  </si>
  <si>
    <t>GD1218</t>
  </si>
  <si>
    <t>GD1219</t>
  </si>
  <si>
    <t>GD1220</t>
  </si>
  <si>
    <t>GD1221</t>
  </si>
  <si>
    <t>GD1222</t>
  </si>
  <si>
    <t>GD1223</t>
  </si>
  <si>
    <t>GD1224</t>
  </si>
  <si>
    <t>GD1225</t>
  </si>
  <si>
    <t>GD1226</t>
  </si>
  <si>
    <t>GD1227</t>
  </si>
  <si>
    <t>GD1228</t>
  </si>
  <si>
    <t>GD1229</t>
  </si>
  <si>
    <t>GD1230</t>
  </si>
  <si>
    <t>GD1231</t>
  </si>
  <si>
    <t>GD1232</t>
  </si>
  <si>
    <t>GD1233</t>
  </si>
  <si>
    <t>GD1234</t>
  </si>
  <si>
    <t>GD1235</t>
  </si>
  <si>
    <t>GD1236</t>
  </si>
  <si>
    <t>GD1237</t>
  </si>
  <si>
    <t>GD1238</t>
  </si>
  <si>
    <t>GD1239</t>
  </si>
  <si>
    <t>GD1240</t>
  </si>
  <si>
    <t>GD1241</t>
  </si>
  <si>
    <t>GD1242</t>
  </si>
  <si>
    <t>GD1243</t>
  </si>
  <si>
    <t>GD1244</t>
  </si>
  <si>
    <t>GD1245</t>
  </si>
  <si>
    <t>GD1246</t>
  </si>
  <si>
    <t>GD1247</t>
  </si>
  <si>
    <t>GD1248</t>
  </si>
  <si>
    <t>GD1249</t>
  </si>
  <si>
    <t>GD1250</t>
  </si>
  <si>
    <t>GD1251</t>
  </si>
  <si>
    <t>GD1252</t>
  </si>
  <si>
    <t>GD1253</t>
  </si>
  <si>
    <t>GD1254</t>
  </si>
  <si>
    <t>GD1255</t>
  </si>
  <si>
    <t>GD1256</t>
  </si>
  <si>
    <t>GD1257</t>
  </si>
  <si>
    <t>GD1258</t>
  </si>
  <si>
    <t>GD1259</t>
  </si>
  <si>
    <t>GD1260</t>
  </si>
  <si>
    <t>GD1261</t>
  </si>
  <si>
    <t>GD1262</t>
  </si>
  <si>
    <t>GD1263</t>
  </si>
  <si>
    <t>GD1264</t>
  </si>
  <si>
    <t>GD1265</t>
  </si>
  <si>
    <t>GD1266</t>
  </si>
  <si>
    <t>GD1267</t>
  </si>
  <si>
    <t>GD1268</t>
  </si>
  <si>
    <t>GD1269</t>
  </si>
  <si>
    <t>GD1270</t>
  </si>
  <si>
    <t>GD1271</t>
  </si>
  <si>
    <t>GD1272</t>
  </si>
  <si>
    <t>GD1273</t>
  </si>
  <si>
    <t>GD1274</t>
  </si>
  <si>
    <t>GD1275</t>
  </si>
  <si>
    <t>GD1276</t>
  </si>
  <si>
    <t>GD1277</t>
  </si>
  <si>
    <t>GD1278</t>
  </si>
  <si>
    <t>GD1279</t>
  </si>
  <si>
    <t>GD1280</t>
  </si>
  <si>
    <t>GD1281</t>
  </si>
  <si>
    <t>GD1282</t>
  </si>
  <si>
    <t>GD1283</t>
  </si>
  <si>
    <t>GD1284</t>
  </si>
  <si>
    <t>GD1285</t>
  </si>
  <si>
    <t>GD1286</t>
  </si>
  <si>
    <t>GD1287</t>
  </si>
  <si>
    <t>GD1288</t>
  </si>
  <si>
    <t>GD1289</t>
  </si>
  <si>
    <t>GD1290</t>
  </si>
  <si>
    <t>GD1291</t>
  </si>
  <si>
    <t>GD1292</t>
  </si>
  <si>
    <t>GD1293</t>
  </si>
  <si>
    <t>GD1294</t>
  </si>
  <si>
    <t>GD1295</t>
  </si>
  <si>
    <t>GD1296</t>
  </si>
  <si>
    <t>GD1297</t>
  </si>
  <si>
    <t>GD1298</t>
  </si>
  <si>
    <t>GD1299</t>
  </si>
  <si>
    <t>GD1300</t>
  </si>
  <si>
    <t>GD1301</t>
  </si>
  <si>
    <t>GD1302</t>
  </si>
  <si>
    <t>GD1303</t>
  </si>
  <si>
    <t>GD1304</t>
  </si>
  <si>
    <t>GD1305</t>
  </si>
  <si>
    <t>GD1306</t>
  </si>
  <si>
    <t>GD1307</t>
  </si>
  <si>
    <t>GD1308</t>
  </si>
  <si>
    <t>GD1309</t>
  </si>
  <si>
    <t>GD1310</t>
  </si>
  <si>
    <t>GD1311</t>
  </si>
  <si>
    <t>GD1312</t>
  </si>
  <si>
    <t>GD1313</t>
  </si>
  <si>
    <t>GD1314</t>
  </si>
  <si>
    <t>GD1315</t>
  </si>
  <si>
    <t>GD1316</t>
  </si>
  <si>
    <t>GD1317</t>
  </si>
  <si>
    <t>GD1318</t>
  </si>
  <si>
    <t>GD1319</t>
  </si>
  <si>
    <t>GD1320</t>
  </si>
  <si>
    <t>GD1321</t>
  </si>
  <si>
    <t>GD1322</t>
  </si>
  <si>
    <t>GD1323</t>
  </si>
  <si>
    <t>GD1324</t>
  </si>
  <si>
    <t>GD1325</t>
  </si>
  <si>
    <t>GD1326</t>
  </si>
  <si>
    <t>GD1327</t>
  </si>
  <si>
    <t>GD1328</t>
  </si>
  <si>
    <t>GD1329</t>
  </si>
  <si>
    <t>GD1330</t>
  </si>
  <si>
    <t>GD1331</t>
  </si>
  <si>
    <t>GD1332</t>
  </si>
  <si>
    <t>GD1333</t>
  </si>
  <si>
    <t>GD1334</t>
  </si>
  <si>
    <t>GD1335</t>
  </si>
  <si>
    <t>GD1336</t>
  </si>
  <si>
    <t>GD1337</t>
  </si>
  <si>
    <t>GD1338</t>
  </si>
  <si>
    <t>GD1339</t>
  </si>
  <si>
    <t>GD1340</t>
  </si>
  <si>
    <t>GD1341</t>
  </si>
  <si>
    <t>GD1342</t>
  </si>
  <si>
    <t>GD1343</t>
  </si>
  <si>
    <t>GD1344</t>
  </si>
  <si>
    <t>GD1345</t>
  </si>
  <si>
    <t>GD1346</t>
  </si>
  <si>
    <t>GD1347</t>
  </si>
  <si>
    <t>GD1348</t>
  </si>
  <si>
    <t>GD1349</t>
  </si>
  <si>
    <t>GD1350</t>
  </si>
  <si>
    <t>GD1351</t>
  </si>
  <si>
    <t>GD1352</t>
  </si>
  <si>
    <t>GD1353</t>
  </si>
  <si>
    <t>GD1354</t>
  </si>
  <si>
    <t>GD1355</t>
  </si>
  <si>
    <t>GD1356</t>
  </si>
  <si>
    <t>GD1357</t>
  </si>
  <si>
    <t>GD1358</t>
  </si>
  <si>
    <t>GD1359</t>
  </si>
  <si>
    <t>GD1360</t>
  </si>
  <si>
    <t>GD1361</t>
  </si>
  <si>
    <t>GD1362</t>
  </si>
  <si>
    <t>GD1363</t>
  </si>
  <si>
    <t>GD1364</t>
  </si>
  <si>
    <t>GD1365</t>
  </si>
  <si>
    <t>GD1366</t>
  </si>
  <si>
    <t>GD1367</t>
  </si>
  <si>
    <t>GD1368</t>
  </si>
  <si>
    <t>GD1369</t>
  </si>
  <si>
    <t>GD1370</t>
  </si>
  <si>
    <t>GD1371</t>
  </si>
  <si>
    <t>GD1372</t>
  </si>
  <si>
    <t>GD1373</t>
  </si>
  <si>
    <t>GD1374</t>
  </si>
  <si>
    <t>GD1375</t>
  </si>
  <si>
    <t>GD1376</t>
  </si>
  <si>
    <t>GD1377</t>
  </si>
  <si>
    <t>GD1378</t>
  </si>
  <si>
    <t>GD1379</t>
  </si>
  <si>
    <t>GD1380</t>
  </si>
  <si>
    <t>GD1381</t>
  </si>
  <si>
    <t>GD1382</t>
  </si>
  <si>
    <t>GD1383</t>
  </si>
  <si>
    <t>GD1384</t>
  </si>
  <si>
    <t>GD1385</t>
  </si>
  <si>
    <t>GD1386</t>
  </si>
  <si>
    <t>GD1387</t>
  </si>
  <si>
    <t>GD1388</t>
  </si>
  <si>
    <t>GD1389</t>
  </si>
  <si>
    <t>GD1390</t>
  </si>
  <si>
    <t>GD1391</t>
  </si>
  <si>
    <t>GD1392</t>
  </si>
  <si>
    <t>GD1393</t>
  </si>
  <si>
    <t>GD1394</t>
  </si>
  <si>
    <t>GD1395</t>
  </si>
  <si>
    <t>GD1396</t>
  </si>
  <si>
    <t>GD1397</t>
  </si>
  <si>
    <t>GD1398</t>
  </si>
  <si>
    <t>GD1399</t>
  </si>
  <si>
    <t>GD1400</t>
  </si>
  <si>
    <t>GD1401</t>
  </si>
  <si>
    <t>GD1402</t>
  </si>
  <si>
    <t>GD1403</t>
  </si>
  <si>
    <t>GD1404</t>
  </si>
  <si>
    <t>GD1405</t>
  </si>
  <si>
    <t>GD1406</t>
  </si>
  <si>
    <t>GD1407</t>
  </si>
  <si>
    <t>GD1408</t>
  </si>
  <si>
    <t>GD1409</t>
  </si>
  <si>
    <t>GD1410</t>
  </si>
  <si>
    <t>GD1411</t>
  </si>
  <si>
    <t>GD1412</t>
  </si>
  <si>
    <t>GD1413</t>
  </si>
  <si>
    <t>GD1414</t>
  </si>
  <si>
    <t>GD1415</t>
  </si>
  <si>
    <t>GD1416</t>
  </si>
  <si>
    <t>GD1417</t>
  </si>
  <si>
    <t>GD1418</t>
  </si>
  <si>
    <t>GD1419</t>
  </si>
  <si>
    <t>GD1420</t>
  </si>
  <si>
    <t>GD1421</t>
  </si>
  <si>
    <t>GD1422</t>
  </si>
  <si>
    <t>GD1423</t>
  </si>
  <si>
    <t>GD1424</t>
  </si>
  <si>
    <t>GD1425</t>
  </si>
  <si>
    <t>GD1426</t>
  </si>
  <si>
    <t>GD1427</t>
  </si>
  <si>
    <t>GD1428</t>
  </si>
  <si>
    <t>GD1429</t>
  </si>
  <si>
    <t>GD1430</t>
  </si>
  <si>
    <t>GD1431</t>
  </si>
  <si>
    <t>GD1432</t>
  </si>
  <si>
    <t>GD1433</t>
  </si>
  <si>
    <t>GD1434</t>
  </si>
  <si>
    <t>GD1435</t>
  </si>
  <si>
    <t>GD1436</t>
  </si>
  <si>
    <t>GD1437</t>
  </si>
  <si>
    <t>GD1438</t>
  </si>
  <si>
    <t>GD1439</t>
  </si>
  <si>
    <t>GD1440</t>
  </si>
  <si>
    <t>GD1441</t>
  </si>
  <si>
    <t>GD1442</t>
  </si>
  <si>
    <t>GD1443</t>
  </si>
  <si>
    <t>GD1444</t>
  </si>
  <si>
    <t>GD1445</t>
  </si>
  <si>
    <t>GD1446</t>
  </si>
  <si>
    <t>GD1447</t>
  </si>
  <si>
    <t>GD1448</t>
  </si>
  <si>
    <t>GD1449</t>
  </si>
  <si>
    <t>GD1450</t>
  </si>
  <si>
    <t>GD1451</t>
  </si>
  <si>
    <t>GD1452</t>
  </si>
  <si>
    <t>GD1453</t>
  </si>
  <si>
    <t>GD1454</t>
  </si>
  <si>
    <t>GD1455</t>
  </si>
  <si>
    <t>GD1456</t>
  </si>
  <si>
    <t>GD1457</t>
  </si>
  <si>
    <t>GD1458</t>
  </si>
  <si>
    <t>GD1459</t>
  </si>
  <si>
    <t>GD1460</t>
  </si>
  <si>
    <t>GD1461</t>
  </si>
  <si>
    <t>GD1462</t>
  </si>
  <si>
    <t>GD1463</t>
  </si>
  <si>
    <t>GD1464</t>
  </si>
  <si>
    <t>GD1465</t>
  </si>
  <si>
    <t>GD1466</t>
  </si>
  <si>
    <t>GD1467</t>
  </si>
  <si>
    <t>GD1468</t>
  </si>
  <si>
    <t>GD1469</t>
  </si>
  <si>
    <t>GD1470</t>
  </si>
  <si>
    <t>GD1471</t>
  </si>
  <si>
    <t>GD1472</t>
  </si>
  <si>
    <t>GD1473</t>
  </si>
  <si>
    <t>GD1474</t>
  </si>
  <si>
    <t>GD1475</t>
  </si>
  <si>
    <t>GD1476</t>
  </si>
  <si>
    <t>GD1477</t>
  </si>
  <si>
    <t>GD1478</t>
  </si>
  <si>
    <t>GD1479</t>
  </si>
  <si>
    <t>GD1480</t>
  </si>
  <si>
    <t>GD1481</t>
  </si>
  <si>
    <t>GD1482</t>
  </si>
  <si>
    <t>GD1483</t>
  </si>
  <si>
    <t>GD1484</t>
  </si>
  <si>
    <t>GD1485</t>
  </si>
  <si>
    <t>GD1486</t>
  </si>
  <si>
    <t>GD1487</t>
  </si>
  <si>
    <t>GD1488</t>
  </si>
  <si>
    <t>GD1489</t>
  </si>
  <si>
    <t>GD1490</t>
  </si>
  <si>
    <t>GD1491</t>
  </si>
  <si>
    <t>GD1492</t>
  </si>
  <si>
    <t>GD1493</t>
  </si>
  <si>
    <t>GD1494</t>
  </si>
  <si>
    <t>GD1495</t>
  </si>
  <si>
    <t>GD1496</t>
  </si>
  <si>
    <t>GD1497</t>
  </si>
  <si>
    <t>GD1498</t>
  </si>
  <si>
    <t>GD1499</t>
  </si>
  <si>
    <t>GD1500</t>
  </si>
  <si>
    <t>GD1501</t>
  </si>
  <si>
    <t>GD1502</t>
  </si>
  <si>
    <t>GD1503</t>
  </si>
  <si>
    <t>GD1504</t>
  </si>
  <si>
    <t>GD1505</t>
  </si>
  <si>
    <t>GD1506</t>
  </si>
  <si>
    <t>GD1507</t>
  </si>
  <si>
    <t>GD1508</t>
  </si>
  <si>
    <t>GD1509</t>
  </si>
  <si>
    <t>GD1510</t>
  </si>
  <si>
    <t>GD1511</t>
  </si>
  <si>
    <t>GD1512</t>
  </si>
  <si>
    <t>GD1513</t>
  </si>
  <si>
    <t>GD1514</t>
  </si>
  <si>
    <t>GD1515</t>
  </si>
  <si>
    <t>GD1516</t>
  </si>
  <si>
    <t>GD1517</t>
  </si>
  <si>
    <t>GD1518</t>
  </si>
  <si>
    <t>GD1519</t>
  </si>
  <si>
    <t>GD1520</t>
  </si>
  <si>
    <t>GD1521</t>
  </si>
  <si>
    <t>GD1522</t>
  </si>
  <si>
    <t>GD1523</t>
  </si>
  <si>
    <t>GD1524</t>
  </si>
  <si>
    <t>GD1525</t>
  </si>
  <si>
    <t>GD1526</t>
  </si>
  <si>
    <t>GD1527</t>
  </si>
  <si>
    <t>GD1528</t>
  </si>
  <si>
    <t>GD1529</t>
  </si>
  <si>
    <t>GD1530</t>
  </si>
  <si>
    <t>GD1531</t>
  </si>
  <si>
    <t>GD1532</t>
  </si>
  <si>
    <t>GD1533</t>
  </si>
  <si>
    <t>GD1534</t>
  </si>
  <si>
    <t>GD1535</t>
  </si>
  <si>
    <t>GD1536</t>
  </si>
  <si>
    <t>GD1537</t>
  </si>
  <si>
    <t>GD1538</t>
  </si>
  <si>
    <t>GD1539</t>
  </si>
  <si>
    <t>GD1540</t>
  </si>
  <si>
    <t>GD1541</t>
  </si>
  <si>
    <t>GD1542</t>
  </si>
  <si>
    <t>GD1543</t>
  </si>
  <si>
    <t>GD1544</t>
  </si>
  <si>
    <t>GD1545</t>
  </si>
  <si>
    <t>GD1546</t>
  </si>
  <si>
    <t>GD1547</t>
  </si>
  <si>
    <t>GD1548</t>
  </si>
  <si>
    <t>GD1549</t>
  </si>
  <si>
    <t>GD1550</t>
  </si>
  <si>
    <t>GD1551</t>
  </si>
  <si>
    <t>GD1552</t>
  </si>
  <si>
    <t>GD1553</t>
  </si>
  <si>
    <t>GD1554</t>
  </si>
  <si>
    <t>GD1555</t>
  </si>
  <si>
    <t>GD1556</t>
  </si>
  <si>
    <t>GD1557</t>
  </si>
  <si>
    <t>GD1558</t>
  </si>
  <si>
    <t>GD1559</t>
  </si>
  <si>
    <t>GD1560</t>
  </si>
  <si>
    <t>GD1561</t>
  </si>
  <si>
    <t>GD1562</t>
  </si>
  <si>
    <t>GD1563</t>
  </si>
  <si>
    <t>GD1564</t>
  </si>
  <si>
    <t>GD1565</t>
  </si>
  <si>
    <t>GD1566</t>
  </si>
  <si>
    <t>GD1567</t>
  </si>
  <si>
    <t>GD1568</t>
  </si>
  <si>
    <t>GD1569</t>
  </si>
  <si>
    <t>GD1570</t>
  </si>
  <si>
    <t>GD1571</t>
  </si>
  <si>
    <t>GD1572</t>
  </si>
  <si>
    <t>GD1573</t>
  </si>
  <si>
    <t>GD1574</t>
  </si>
  <si>
    <t>GD1575</t>
  </si>
  <si>
    <t>GD1576</t>
  </si>
  <si>
    <t>GD1577</t>
  </si>
  <si>
    <t>GD1578</t>
  </si>
  <si>
    <t>GD1579</t>
  </si>
  <si>
    <t>GD1580</t>
  </si>
  <si>
    <t>GD1581</t>
  </si>
  <si>
    <t>GD1582</t>
  </si>
  <si>
    <t>GD1583</t>
  </si>
  <si>
    <t>GD1584</t>
  </si>
  <si>
    <t>GD1585</t>
  </si>
  <si>
    <t>GD1586</t>
  </si>
  <si>
    <t>GD1587</t>
  </si>
  <si>
    <t>GD1588</t>
  </si>
  <si>
    <t>GD1589</t>
  </si>
  <si>
    <t>GD1590</t>
  </si>
  <si>
    <t>GD1591</t>
  </si>
  <si>
    <t>GD1592</t>
  </si>
  <si>
    <t>GD1593</t>
  </si>
  <si>
    <t>GD1594</t>
  </si>
  <si>
    <t>GD1595</t>
  </si>
  <si>
    <t>GD1596</t>
  </si>
  <si>
    <t>GD1597</t>
  </si>
  <si>
    <t>GD1598</t>
  </si>
  <si>
    <t>GD1599</t>
  </si>
  <si>
    <t>GD1600</t>
  </si>
  <si>
    <t>GD1601</t>
  </si>
  <si>
    <t>GD1602</t>
  </si>
  <si>
    <t>GD1603</t>
  </si>
  <si>
    <t>GD1604</t>
  </si>
  <si>
    <t>GD1605</t>
  </si>
  <si>
    <t>GD1606</t>
  </si>
  <si>
    <t>GD1607</t>
  </si>
  <si>
    <t>GD1608</t>
  </si>
  <si>
    <t>GD1609</t>
  </si>
  <si>
    <t>GD1610</t>
  </si>
  <si>
    <t>GD1611</t>
  </si>
  <si>
    <t>GD1612</t>
  </si>
  <si>
    <t>GD1613</t>
  </si>
  <si>
    <t>GD1614</t>
  </si>
  <si>
    <t>GD1615</t>
  </si>
  <si>
    <t>GD1616</t>
  </si>
  <si>
    <t>GD1617</t>
  </si>
  <si>
    <t>GD1618</t>
  </si>
  <si>
    <t>GD1619</t>
  </si>
  <si>
    <t>GD1620</t>
  </si>
  <si>
    <t>GD1621</t>
  </si>
  <si>
    <t>GD1622</t>
  </si>
  <si>
    <t>GD1623</t>
  </si>
  <si>
    <t>GD1624</t>
  </si>
  <si>
    <t>GD1625</t>
  </si>
  <si>
    <t>GD1626</t>
  </si>
  <si>
    <t>GD1627</t>
  </si>
  <si>
    <t>GD1628</t>
  </si>
  <si>
    <t>GD1629</t>
  </si>
  <si>
    <t>GD1630</t>
  </si>
  <si>
    <t>GD1631</t>
  </si>
  <si>
    <t>GD1632</t>
  </si>
  <si>
    <t>GD1633</t>
  </si>
  <si>
    <t>GD1634</t>
  </si>
  <si>
    <t>GD1635</t>
  </si>
  <si>
    <t>GD1636</t>
  </si>
  <si>
    <t>GD1637</t>
  </si>
  <si>
    <t>GD1638</t>
  </si>
  <si>
    <t>GD1639</t>
  </si>
  <si>
    <t>GD1640</t>
  </si>
  <si>
    <t>GD1641</t>
  </si>
  <si>
    <t>GD1642</t>
  </si>
  <si>
    <t>GD1643</t>
  </si>
  <si>
    <t>GD1644</t>
  </si>
  <si>
    <t>GD1645</t>
  </si>
  <si>
    <t>GD1646</t>
  </si>
  <si>
    <t>GD1647</t>
  </si>
  <si>
    <t>GD1648</t>
  </si>
  <si>
    <t>GD1649</t>
  </si>
  <si>
    <t>GD1650</t>
  </si>
  <si>
    <t>GD1651</t>
  </si>
  <si>
    <t>GD1652</t>
  </si>
  <si>
    <t>GD1653</t>
  </si>
  <si>
    <t>GD1654</t>
  </si>
  <si>
    <t>GD1655</t>
  </si>
  <si>
    <t>GD1656</t>
  </si>
  <si>
    <t>GD1657</t>
  </si>
  <si>
    <t>GD1658</t>
  </si>
  <si>
    <t>GD1659</t>
  </si>
  <si>
    <t>GD1660</t>
  </si>
  <si>
    <t>GD1661</t>
  </si>
  <si>
    <t>GD1662</t>
  </si>
  <si>
    <t>GD1663</t>
  </si>
  <si>
    <t>GD1664</t>
  </si>
  <si>
    <t>GD1665</t>
  </si>
  <si>
    <t>GD1666</t>
  </si>
  <si>
    <t>GD1667</t>
  </si>
  <si>
    <t>GD1668</t>
  </si>
  <si>
    <t>GD1669</t>
  </si>
  <si>
    <t>GD1670</t>
  </si>
  <si>
    <t>GD1671</t>
  </si>
  <si>
    <t>GD1672</t>
  </si>
  <si>
    <t>GD1673</t>
  </si>
  <si>
    <t>GD1674</t>
  </si>
  <si>
    <t>GD1675</t>
  </si>
  <si>
    <t>GD1676</t>
  </si>
  <si>
    <t>GD1677</t>
  </si>
  <si>
    <t>GD1678</t>
  </si>
  <si>
    <t>GD1679</t>
  </si>
  <si>
    <t>GD1680</t>
  </si>
  <si>
    <t>GD1681</t>
  </si>
  <si>
    <t>GD1682</t>
  </si>
  <si>
    <t>GD1683</t>
  </si>
  <si>
    <t>GD1684</t>
  </si>
  <si>
    <t>GD1685</t>
  </si>
  <si>
    <t>GD1686</t>
  </si>
  <si>
    <t>GD1687</t>
  </si>
  <si>
    <t>GD1688</t>
  </si>
  <si>
    <t>GD1689</t>
  </si>
  <si>
    <t>GD1690</t>
  </si>
  <si>
    <t>GD1691</t>
  </si>
  <si>
    <t>GD1692</t>
  </si>
  <si>
    <t>GD1693</t>
  </si>
  <si>
    <t>GD1694</t>
  </si>
  <si>
    <t>GD1695</t>
  </si>
  <si>
    <t>GD1696</t>
  </si>
  <si>
    <t>GD1697</t>
  </si>
  <si>
    <t>GD1698</t>
  </si>
  <si>
    <t>GD1699</t>
  </si>
  <si>
    <t>GD1700</t>
  </si>
  <si>
    <t>GD1701</t>
  </si>
  <si>
    <t>GD1702</t>
  </si>
  <si>
    <t>GD1703</t>
  </si>
  <si>
    <t>GD1704</t>
  </si>
  <si>
    <t>GD1705</t>
  </si>
  <si>
    <t>GD1706</t>
  </si>
  <si>
    <t>GD1707</t>
  </si>
  <si>
    <t>GD1708</t>
  </si>
  <si>
    <t>GD1709</t>
  </si>
  <si>
    <t>GD1710</t>
  </si>
  <si>
    <t>GD1711</t>
  </si>
  <si>
    <t>GD1712</t>
  </si>
  <si>
    <t>GD1713</t>
  </si>
  <si>
    <t>GD1714</t>
  </si>
  <si>
    <t>GD1715</t>
  </si>
  <si>
    <t>GD1716</t>
  </si>
  <si>
    <t>GD1717</t>
  </si>
  <si>
    <t>GD1718</t>
  </si>
  <si>
    <t>GD1719</t>
  </si>
  <si>
    <t>GD1720</t>
  </si>
  <si>
    <t>GD1721</t>
  </si>
  <si>
    <t>GD1722</t>
  </si>
  <si>
    <t>GD1723</t>
  </si>
  <si>
    <t>GD1724</t>
  </si>
  <si>
    <t>GD1725</t>
  </si>
  <si>
    <t>GD1726</t>
  </si>
  <si>
    <t>GD1727</t>
  </si>
  <si>
    <t>GD1728</t>
  </si>
  <si>
    <t>GD1729</t>
  </si>
  <si>
    <t>GD1730</t>
  </si>
  <si>
    <t>GD1731</t>
  </si>
  <si>
    <t>GD1732</t>
  </si>
  <si>
    <t>GD1733</t>
  </si>
  <si>
    <t>GD1734</t>
  </si>
  <si>
    <t>GD1735</t>
  </si>
  <si>
    <t>GD1736</t>
  </si>
  <si>
    <t>GD1737</t>
  </si>
  <si>
    <t>GD1738</t>
  </si>
  <si>
    <t>GD1739</t>
  </si>
  <si>
    <t>GD1740</t>
  </si>
  <si>
    <t>GD1741</t>
  </si>
  <si>
    <t>GD1742</t>
  </si>
  <si>
    <t>GD1743</t>
  </si>
  <si>
    <t>GD1744</t>
  </si>
  <si>
    <t>GD1745</t>
  </si>
  <si>
    <t>GD1746</t>
  </si>
  <si>
    <t>GD1747</t>
  </si>
  <si>
    <t>GD1748</t>
  </si>
  <si>
    <t>GD1749</t>
  </si>
  <si>
    <t>GD1750</t>
  </si>
  <si>
    <t>GD1751</t>
  </si>
  <si>
    <t>GD1752</t>
  </si>
  <si>
    <t>GD1753</t>
  </si>
  <si>
    <t>GD1754</t>
  </si>
  <si>
    <t>GD1755</t>
  </si>
  <si>
    <t>GD1756</t>
  </si>
  <si>
    <t>GD1757</t>
  </si>
  <si>
    <t>GD1758</t>
  </si>
  <si>
    <t>GD1759</t>
  </si>
  <si>
    <t>GD1760</t>
  </si>
  <si>
    <t>GD1761</t>
  </si>
  <si>
    <t>GD1762</t>
  </si>
  <si>
    <t>GD1763</t>
  </si>
  <si>
    <t>GD1764</t>
  </si>
  <si>
    <t>GD1765</t>
  </si>
  <si>
    <t>GD1766</t>
  </si>
  <si>
    <t>GD1767</t>
  </si>
  <si>
    <t>GD1768</t>
  </si>
  <si>
    <t>GD1769</t>
  </si>
  <si>
    <t>GD1770</t>
  </si>
  <si>
    <t>GD1771</t>
  </si>
  <si>
    <t>GD1772</t>
  </si>
  <si>
    <t>GD1773</t>
  </si>
  <si>
    <t>GD1774</t>
  </si>
  <si>
    <t>GD1775</t>
  </si>
  <si>
    <t>GD1776</t>
  </si>
  <si>
    <t>GD1777</t>
  </si>
  <si>
    <t>GD1778</t>
  </si>
  <si>
    <t>GD1779</t>
  </si>
  <si>
    <t>GD1780</t>
  </si>
  <si>
    <t>GD1781</t>
  </si>
  <si>
    <t>GD1782</t>
  </si>
  <si>
    <t>GD1783</t>
  </si>
  <si>
    <t>GD1784</t>
  </si>
  <si>
    <t>GD1785</t>
  </si>
  <si>
    <t>GD1786</t>
  </si>
  <si>
    <t>GD1787</t>
  </si>
  <si>
    <t>GD1788</t>
  </si>
  <si>
    <t>GD1789</t>
  </si>
  <si>
    <t>GD1790</t>
  </si>
  <si>
    <t>GD1791</t>
  </si>
  <si>
    <t>GD1792</t>
  </si>
  <si>
    <t>GD1793</t>
  </si>
  <si>
    <t>GD1794</t>
  </si>
  <si>
    <t>GD1795</t>
  </si>
  <si>
    <t>GD1796</t>
  </si>
  <si>
    <t>GD1797</t>
  </si>
  <si>
    <t>GD1798</t>
  </si>
  <si>
    <t>GD1799</t>
  </si>
  <si>
    <t>GD1800</t>
  </si>
  <si>
    <t>GD1801</t>
  </si>
  <si>
    <t>GD1802</t>
  </si>
  <si>
    <t>GD1803</t>
  </si>
  <si>
    <t>GD1804</t>
  </si>
  <si>
    <t>GD1805</t>
  </si>
  <si>
    <t>GD1806</t>
  </si>
  <si>
    <t>GD1807</t>
  </si>
  <si>
    <t>GD1808</t>
  </si>
  <si>
    <t>GD1809</t>
  </si>
  <si>
    <t>GD1810</t>
  </si>
  <si>
    <t>GD1811</t>
  </si>
  <si>
    <t>GD1812</t>
  </si>
  <si>
    <t>GD1813</t>
  </si>
  <si>
    <t>GD1814</t>
  </si>
  <si>
    <t>GD1815</t>
  </si>
  <si>
    <t>GD1816</t>
  </si>
  <si>
    <t>GD1817</t>
  </si>
  <si>
    <t>GD1818</t>
  </si>
  <si>
    <t>GD1819</t>
  </si>
  <si>
    <t>GD1820</t>
  </si>
  <si>
    <t>GD1821</t>
  </si>
  <si>
    <t>GD1822</t>
  </si>
  <si>
    <t>GD1823</t>
  </si>
  <si>
    <t>GD1824</t>
  </si>
  <si>
    <t>GD1825</t>
  </si>
  <si>
    <t>GD1826</t>
  </si>
  <si>
    <t>GD1827</t>
  </si>
  <si>
    <t>GD1828</t>
  </si>
  <si>
    <t>GD1829</t>
  </si>
  <si>
    <t>GD1830</t>
  </si>
  <si>
    <t>GD1831</t>
  </si>
  <si>
    <t>GD1832</t>
  </si>
  <si>
    <t>GD1833</t>
  </si>
  <si>
    <t>GD1834</t>
  </si>
  <si>
    <t>GD1835</t>
  </si>
  <si>
    <t>GD1836</t>
  </si>
  <si>
    <t>GD1837</t>
  </si>
  <si>
    <t>GD1838</t>
  </si>
  <si>
    <t>GD1839</t>
  </si>
  <si>
    <t>GD1840</t>
  </si>
  <si>
    <t>GD1841</t>
  </si>
  <si>
    <t>GD1842</t>
  </si>
  <si>
    <t>GD1843</t>
  </si>
  <si>
    <t>GD1844</t>
  </si>
  <si>
    <t>GD1845</t>
  </si>
  <si>
    <t>GD1846</t>
  </si>
  <si>
    <t>GD1847</t>
  </si>
  <si>
    <t xml:space="preserve">BẢNG CHẤM ĐIỂM CHO TỪNG LOẠI HÀNG HÓA </t>
  </si>
  <si>
    <t>Gói 13 : Vật tư y tế theo mặt hàng</t>
  </si>
  <si>
    <t>Tên vật tư y tế: ..................................................................................................................</t>
  </si>
  <si>
    <t>Tên Thương mại:......................................................................................</t>
  </si>
  <si>
    <t>Qui cách: .................................................................................................</t>
  </si>
  <si>
    <t>Mã số hàng hóa: ......................Đơn giá: ...................Số thứ tự: ....</t>
  </si>
  <si>
    <t>Hãng sản xuất:...........................................Nước sản xuất.....................................................</t>
  </si>
  <si>
    <t>Nội dung đánh giá</t>
  </si>
  <si>
    <t>Điểm chuẩn</t>
  </si>
  <si>
    <t>Điểm đạt</t>
  </si>
  <si>
    <t>1. Tình năng kỹ thuật và tiêu chuẩn chất lượng</t>
  </si>
  <si>
    <t>Vật tư y tế đáp ứng các tính năng kỹ thuật theo HSMT</t>
  </si>
  <si>
    <t xml:space="preserve">1.1. Đạt CE/FDA/GMP/BP/USP/CE/FDA/EP/JP/Ph. E </t>
  </si>
  <si>
    <t>1.2. ISO 13485:2003</t>
  </si>
  <si>
    <t>1.3. ISO 9001:2000</t>
  </si>
  <si>
    <t>1.4. TCCS</t>
  </si>
  <si>
    <t>Không đáp ứng các tính năng kỹ thuật theo HSMT</t>
  </si>
  <si>
    <t>2. Xuất xứ Hóa chất</t>
  </si>
  <si>
    <t>2.1. VTYT có xuất xứ từ G7 hoặc tương đương</t>
  </si>
  <si>
    <t>2.2. VTYT có xuất xứ từ Châu Âu hoặc tương đương.</t>
  </si>
  <si>
    <t>2.3. VTYT có xuất xứ từ Châu Á hoặc tương đương.</t>
  </si>
  <si>
    <t>3. Uy tín của sản phẩm</t>
  </si>
  <si>
    <t>3.1. Mặt hàng dự thầu đã trúng thầu tại SYT Cần Thơ, cung ứng với chất lượng đảm bảo.</t>
  </si>
  <si>
    <t>3.2. Mặt hàng dự thầu chưa trúng thầu tại SYT Cần Thơ.</t>
  </si>
  <si>
    <t>3.3. Mặt hàng dự thầu đã trúng thầu tại SYT Cần Thơ nhưng cung ứng chất lượng không đảm bảo.</t>
  </si>
  <si>
    <t>4. Uy tín thực hiện hợp đồng</t>
  </si>
  <si>
    <t xml:space="preserve">Tiến độ cung cấp Hóa chất hợp lý khả thi phù hợp với ĐXKT và đáp ứng yêu cầu của HSMT. </t>
  </si>
  <si>
    <t>4.1. Nhà thầu đã trúng thầu tại Sở Y tế Cần Thơ, đảm bảo cung ứng đúng tiến độ theo hợp đồng.</t>
  </si>
  <si>
    <t>4.2. Nhà thầu chưa trúng thầu tại Sở Y tế Cần Thơ.</t>
  </si>
  <si>
    <t>4.3. Nhà thầu đã trúng thầu tại Sở Y tế Cần Thơ, có cung ứng nhưng gián đoạn.</t>
  </si>
  <si>
    <t>4.4. Nhà thầu đã trúng thầu tại Sở Y tế Cần Thơ, nhưng không cung ứng.</t>
  </si>
  <si>
    <t>5. Hàng hóa được cung ứng bởi cơ sở</t>
  </si>
  <si>
    <t>Mặt hàng được cung ứng bởi cơ sở</t>
  </si>
  <si>
    <t xml:space="preserve">5.1. Doanh nghiệp sản xuất mặt hàng dự thầu </t>
  </si>
  <si>
    <t>5.2. Doanh nghiệp nhập khẩu trực tiếp mặt hàng dự thầu</t>
  </si>
  <si>
    <t>5.3. Doanh nghiệp không sản xuất, không nhập khẩu trực tiếp mặt hàng dự thầu</t>
  </si>
  <si>
    <t>Tổng cộng</t>
  </si>
  <si>
    <t>THÔNG TIN NHÀ THẦU THAM DỰ</t>
  </si>
  <si>
    <t>Yêu cầu kỹ tuật</t>
  </si>
  <si>
    <t>Đơn vị tính</t>
  </si>
  <si>
    <t>Qui cách đóng gói</t>
  </si>
  <si>
    <t>Tiêu chuẩn</t>
  </si>
  <si>
    <t>SĐK hoặc GPNK</t>
  </si>
  <si>
    <t>Cơ sở sản xuất</t>
  </si>
  <si>
    <t>Nước sản xuất</t>
  </si>
  <si>
    <t>1.Tình năng kỹ thuật và tiêu chuẩn chất lượng</t>
  </si>
  <si>
    <t>5.Hàng hóa được cung ứng bởi cơ sở</t>
  </si>
  <si>
    <t>Tổng điểm kỹ thuật</t>
  </si>
  <si>
    <t>Đơn giá dự thầu (Đã có VAT)</t>
  </si>
  <si>
    <t>Tên công ty</t>
  </si>
  <si>
    <t>Địa chỉ</t>
  </si>
  <si>
    <t>Email công ty</t>
  </si>
  <si>
    <t>Điện thoại bàn</t>
  </si>
  <si>
    <t>Điện thoại di động</t>
  </si>
  <si>
    <t>Fax</t>
  </si>
  <si>
    <t>Chi tiết</t>
  </si>
  <si>
    <r>
      <t>* Gia tăng áp lực chính xác đến 30 ATM.
* Đồng hồ áp kế có thể xoay 90</t>
    </r>
    <r>
      <rPr>
        <vertAlign val="superscript"/>
        <sz val="14"/>
        <color indexed="8"/>
        <rFont val="Times New Roman"/>
        <family val="1"/>
      </rPr>
      <t>o</t>
    </r>
    <r>
      <rPr>
        <sz val="14"/>
        <color indexed="8"/>
        <rFont val="Times New Roman"/>
        <family val="1"/>
      </rPr>
      <t>, dễ thao tác. 
* Dễ kiểm soát áp lực khi bơm.
* Dễ kiểm soát và đuổi bọt khí nhờ chất liệu trong suốt.
* Thành phần đóng gói: Bơm bóng và dụng cụ đi kèm (đầu nối chữ Y loại bấm, đầu lái dây dẫn, kim).</t>
    </r>
  </si>
  <si>
    <r>
      <t>Khí CO</t>
    </r>
    <r>
      <rPr>
        <vertAlign val="subscript"/>
        <sz val="14"/>
        <color indexed="8"/>
        <rFont val="Times New Roman"/>
        <family val="1"/>
      </rPr>
      <t>2</t>
    </r>
  </si>
  <si>
    <r>
      <t>Dung tích 1.5m</t>
    </r>
    <r>
      <rPr>
        <vertAlign val="superscript"/>
        <sz val="14"/>
        <color indexed="8"/>
        <rFont val="Times New Roman"/>
        <family val="1"/>
      </rPr>
      <t>3</t>
    </r>
    <r>
      <rPr>
        <sz val="14"/>
        <color indexed="8"/>
        <rFont val="Times New Roman"/>
        <family val="1"/>
      </rPr>
      <t>, nồng độ oxy khí  ≥ 99,96%</t>
    </r>
  </si>
  <si>
    <r>
      <t>Dung tích 6m</t>
    </r>
    <r>
      <rPr>
        <vertAlign val="superscript"/>
        <sz val="14"/>
        <color indexed="8"/>
        <rFont val="Times New Roman"/>
        <family val="1"/>
      </rPr>
      <t>3</t>
    </r>
    <r>
      <rPr>
        <sz val="14"/>
        <color indexed="8"/>
        <rFont val="Times New Roman"/>
        <family val="1"/>
      </rPr>
      <t>, nồng độ oxy khí  ≥ 99,96%</t>
    </r>
  </si>
  <si>
    <r>
      <t>Loại 2 nòng Proseal hoặc tương đương, chất liệu silicon các số 1,0 ;1,5 ;2 ;2,5 ; 3;4;5 sử dụng 40 lần, bóng chịu áp lực tới 60cmH</t>
    </r>
    <r>
      <rPr>
        <vertAlign val="subscript"/>
        <sz val="14"/>
        <color indexed="8"/>
        <rFont val="Times New Roman"/>
        <family val="1"/>
        <charset val="163"/>
      </rPr>
      <t>2</t>
    </r>
    <r>
      <rPr>
        <sz val="14"/>
        <color indexed="8"/>
        <rFont val="Times New Roman"/>
        <family val="1"/>
      </rPr>
      <t>O.</t>
    </r>
  </si>
  <si>
    <r>
      <t>Bộ bao gồm: Mask thanh quản Fratrach hoặc tương đương sử dụng nhiều lần. 100% Silicone các số 3 hoặc 4 hoặc 5. Nội khí quản 100% silicone cỡ 6,0 hoặc 6,5; hoặc 7,0 hoặc 7,5; 8,0. Cây đẩy, giữ nội khí quản cho số 6,0 hoặc 6,5; hoặc 7,0 h, chịu được áp lực 60cm H</t>
    </r>
    <r>
      <rPr>
        <vertAlign val="subscript"/>
        <sz val="14"/>
        <color indexed="8"/>
        <rFont val="Times New Roman"/>
        <family val="1"/>
        <charset val="163"/>
      </rPr>
      <t>2</t>
    </r>
    <r>
      <rPr>
        <sz val="14"/>
        <color indexed="8"/>
        <rFont val="Times New Roman"/>
        <family val="1"/>
      </rPr>
      <t>O</t>
    </r>
  </si>
  <si>
    <r>
      <t>Chất liệu: nhựa, đầu tròn vòng khuyên thể tích 10</t>
    </r>
    <r>
      <rPr>
        <sz val="14"/>
        <color indexed="8"/>
        <rFont val="Calibri"/>
        <family val="2"/>
      </rPr>
      <t>µ</t>
    </r>
    <r>
      <rPr>
        <sz val="14"/>
        <color indexed="8"/>
        <rFont val="Times New Roman"/>
        <family val="1"/>
      </rPr>
      <t>l</t>
    </r>
  </si>
  <si>
    <r>
      <t>Stent mạch vành cobalt chrome, độ dày giá đỡ 65µm, độ dày đoạn chính là 72µm, độ dày đoạn nối là 58µm. Đường kính: 2,25, 2.50, 2.75, 3.0, 3,5, 4.0, 4.5, 5.0, 5.5, 6.0mm, dài: 8,10,13,16,18,23,28,33,38mm đến 38mm</t>
    </r>
    <r>
      <rPr>
        <b/>
        <sz val="14"/>
        <color indexed="8"/>
        <rFont val="Times New Roman"/>
        <family val="1"/>
        <charset val="163"/>
      </rPr>
      <t xml:space="preserve">, </t>
    </r>
    <r>
      <rPr>
        <sz val="14"/>
        <color indexed="8"/>
        <rFont val="Times New Roman"/>
        <family val="1"/>
        <charset val="163"/>
      </rPr>
      <t>G7, CE mark loại CCFlex</t>
    </r>
  </si>
  <si>
    <r>
      <t>96 tips/ Rack, 1000</t>
    </r>
    <r>
      <rPr>
        <sz val="14"/>
        <color indexed="8"/>
        <rFont val="Calibri"/>
        <family val="2"/>
        <charset val="163"/>
      </rPr>
      <t>µl</t>
    </r>
  </si>
  <si>
    <t>Thành tiền</t>
  </si>
  <si>
    <t>Đơn giá kế hoạch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</si>
</sst>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_₫_-;\-* #,##0.00\ _₫_-;_-* &quot;-&quot;??\ _₫_-;_-@_-"/>
    <numFmt numFmtId="165" formatCode="#,##0.0"/>
    <numFmt numFmtId="166" formatCode="#,##0.000"/>
  </numFmts>
  <fonts count="35">
    <font>
      <sz val="10"/>
      <name val="Arial"/>
    </font>
    <font>
      <sz val="10"/>
      <name val="Arial"/>
      <family val="2"/>
      <charset val="163"/>
    </font>
    <font>
      <sz val="12"/>
      <name val="VNI-Times"/>
    </font>
    <font>
      <sz val="12"/>
      <name val="Times New Roman"/>
      <family val="1"/>
    </font>
    <font>
      <sz val="11"/>
      <color indexed="8"/>
      <name val="Calibri"/>
      <family val="2"/>
      <charset val="163"/>
    </font>
    <font>
      <sz val="10"/>
      <name val="Arial"/>
      <family val="2"/>
    </font>
    <font>
      <sz val="11"/>
      <color indexed="8"/>
      <name val="Calibri"/>
      <family val="2"/>
    </font>
    <font>
      <sz val="11"/>
      <color indexed="8"/>
      <name val=".VnTime"/>
      <family val="2"/>
    </font>
    <font>
      <sz val="10"/>
      <name val="MS Sans Serif"/>
      <family val="2"/>
    </font>
    <font>
      <sz val="10"/>
      <name val="Times New Roman"/>
      <family val="1"/>
    </font>
    <font>
      <sz val="10"/>
      <color indexed="8"/>
      <name val="Arial"/>
      <family val="2"/>
    </font>
    <font>
      <sz val="11"/>
      <color indexed="8"/>
      <name val="RotisSansSerif"/>
    </font>
    <font>
      <sz val="10"/>
      <name val="VNI-Times"/>
    </font>
    <font>
      <sz val="8"/>
      <name val="Arial"/>
      <family val="2"/>
    </font>
    <font>
      <sz val="11"/>
      <color theme="1"/>
      <name val="Calibri"/>
      <family val="2"/>
      <charset val="163"/>
      <scheme val="minor"/>
    </font>
    <font>
      <sz val="11"/>
      <color theme="1"/>
      <name val="Calibri"/>
      <family val="2"/>
      <scheme val="minor"/>
    </font>
    <font>
      <sz val="11"/>
      <color theme="1"/>
      <name val=".VnTime"/>
      <family val="2"/>
    </font>
    <font>
      <b/>
      <sz val="14"/>
      <color indexed="8"/>
      <name val="Times New Roman"/>
      <family val="1"/>
    </font>
    <font>
      <sz val="12"/>
      <name val="Arial"/>
      <family val="2"/>
    </font>
    <font>
      <b/>
      <sz val="16"/>
      <name val="Times New Roman"/>
      <family val="1"/>
    </font>
    <font>
      <b/>
      <sz val="13"/>
      <name val="Times New Roman"/>
      <family val="1"/>
    </font>
    <font>
      <sz val="13"/>
      <name val="Times New Roman"/>
      <family val="1"/>
    </font>
    <font>
      <b/>
      <sz val="13"/>
      <color rgb="FF000000"/>
      <name val="Times New Roman"/>
      <family val="1"/>
    </font>
    <font>
      <sz val="13"/>
      <color rgb="FF000000"/>
      <name val="Times New Roman"/>
      <family val="1"/>
    </font>
    <font>
      <b/>
      <sz val="12"/>
      <name val="Times New Roman"/>
      <family val="1"/>
    </font>
    <font>
      <sz val="14"/>
      <color theme="1"/>
      <name val="Times New Roman"/>
      <family val="1"/>
    </font>
    <font>
      <sz val="14"/>
      <color indexed="8"/>
      <name val="Times New Roman"/>
      <family val="1"/>
    </font>
    <font>
      <sz val="14"/>
      <name val="Times New Roman"/>
      <family val="1"/>
    </font>
    <font>
      <vertAlign val="superscript"/>
      <sz val="14"/>
      <color indexed="8"/>
      <name val="Times New Roman"/>
      <family val="1"/>
    </font>
    <font>
      <vertAlign val="subscript"/>
      <sz val="14"/>
      <color indexed="8"/>
      <name val="Times New Roman"/>
      <family val="1"/>
    </font>
    <font>
      <vertAlign val="subscript"/>
      <sz val="14"/>
      <color indexed="8"/>
      <name val="Times New Roman"/>
      <family val="1"/>
      <charset val="163"/>
    </font>
    <font>
      <sz val="14"/>
      <color indexed="8"/>
      <name val="Calibri"/>
      <family val="2"/>
    </font>
    <font>
      <b/>
      <sz val="14"/>
      <color indexed="8"/>
      <name val="Times New Roman"/>
      <family val="1"/>
      <charset val="163"/>
    </font>
    <font>
      <sz val="14"/>
      <color indexed="8"/>
      <name val="Times New Roman"/>
      <family val="1"/>
      <charset val="163"/>
    </font>
    <font>
      <sz val="14"/>
      <color indexed="8"/>
      <name val="Calibri"/>
      <family val="2"/>
      <charset val="16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1" fillId="0" borderId="0"/>
    <xf numFmtId="0" fontId="15" fillId="0" borderId="0"/>
    <xf numFmtId="164" fontId="1"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66" fontId="7" fillId="0" borderId="0" applyProtection="0"/>
    <xf numFmtId="166" fontId="6" fillId="0" borderId="0" applyFont="0" applyFill="0" applyBorder="0" applyAlignment="0" applyProtection="0"/>
    <xf numFmtId="166" fontId="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6"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4"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4" fillId="0" borderId="0" applyFont="0" applyFill="0" applyBorder="0" applyAlignment="0" applyProtection="0"/>
    <xf numFmtId="166" fontId="5" fillId="0" borderId="0" applyNumberFormat="0" applyFill="0" applyBorder="0" applyAlignment="0" applyProtection="0"/>
    <xf numFmtId="0" fontId="15" fillId="0" borderId="0"/>
    <xf numFmtId="0" fontId="5" fillId="0" borderId="0">
      <alignment vertical="top"/>
    </xf>
    <xf numFmtId="0" fontId="5" fillId="0" borderId="0" applyProtection="0"/>
    <xf numFmtId="0" fontId="2" fillId="0" borderId="0"/>
    <xf numFmtId="0" fontId="14" fillId="0" borderId="0"/>
    <xf numFmtId="0" fontId="15" fillId="0" borderId="0"/>
    <xf numFmtId="0" fontId="15" fillId="0" borderId="0"/>
    <xf numFmtId="0" fontId="15" fillId="0" borderId="0"/>
    <xf numFmtId="0" fontId="14" fillId="0" borderId="0"/>
    <xf numFmtId="0" fontId="5" fillId="0" borderId="0"/>
    <xf numFmtId="0" fontId="15" fillId="0" borderId="0"/>
    <xf numFmtId="0" fontId="5" fillId="0" borderId="0">
      <alignment vertical="top"/>
    </xf>
    <xf numFmtId="0" fontId="15" fillId="0" borderId="0"/>
    <xf numFmtId="0" fontId="11" fillId="0" borderId="0" applyProtection="0"/>
    <xf numFmtId="0" fontId="7" fillId="0" borderId="0"/>
    <xf numFmtId="0" fontId="3" fillId="0" borderId="0"/>
    <xf numFmtId="0" fontId="1" fillId="0" borderId="0"/>
    <xf numFmtId="0" fontId="5" fillId="0" borderId="0"/>
    <xf numFmtId="0" fontId="5" fillId="0" borderId="0"/>
    <xf numFmtId="0" fontId="15" fillId="0" borderId="0"/>
    <xf numFmtId="0" fontId="14" fillId="0" borderId="0"/>
    <xf numFmtId="0" fontId="16" fillId="0" borderId="0"/>
    <xf numFmtId="0" fontId="15" fillId="0" borderId="0"/>
    <xf numFmtId="0" fontId="12" fillId="0" borderId="0" applyProtection="0"/>
    <xf numFmtId="0" fontId="9" fillId="0" borderId="0"/>
    <xf numFmtId="0" fontId="3" fillId="0" borderId="0"/>
    <xf numFmtId="0" fontId="3" fillId="0" borderId="0"/>
    <xf numFmtId="0" fontId="2" fillId="0" borderId="0"/>
    <xf numFmtId="0" fontId="2" fillId="0" borderId="0"/>
    <xf numFmtId="0" fontId="5" fillId="0" borderId="0"/>
    <xf numFmtId="0" fontId="8" fillId="0" borderId="0"/>
    <xf numFmtId="0" fontId="5" fillId="0" borderId="0"/>
    <xf numFmtId="0" fontId="10" fillId="0" borderId="0"/>
    <xf numFmtId="0" fontId="2" fillId="0" borderId="0"/>
    <xf numFmtId="0" fontId="8" fillId="0" borderId="0"/>
    <xf numFmtId="0" fontId="18" fillId="0" borderId="0"/>
  </cellStyleXfs>
  <cellXfs count="175">
    <xf numFmtId="0" fontId="0" fillId="0" borderId="0" xfId="0"/>
    <xf numFmtId="0" fontId="3" fillId="0" borderId="0" xfId="60" applyFont="1" applyFill="1"/>
    <xf numFmtId="0" fontId="22" fillId="0" borderId="1" xfId="60" applyFont="1" applyBorder="1" applyAlignment="1">
      <alignment horizontal="center" vertical="top" wrapText="1"/>
    </xf>
    <xf numFmtId="0" fontId="21" fillId="0" borderId="1" xfId="60" applyFont="1" applyFill="1" applyBorder="1"/>
    <xf numFmtId="0" fontId="23" fillId="0" borderId="1" xfId="60" applyFont="1" applyBorder="1" applyAlignment="1">
      <alignment horizontal="justify" wrapText="1"/>
    </xf>
    <xf numFmtId="0" fontId="23" fillId="0" borderId="1" xfId="60" applyFont="1" applyBorder="1" applyAlignment="1">
      <alignment horizontal="center" vertical="top" wrapText="1"/>
    </xf>
    <xf numFmtId="0" fontId="23" fillId="0" borderId="1" xfId="60" applyFont="1" applyBorder="1" applyAlignment="1">
      <alignment horizontal="center" wrapText="1"/>
    </xf>
    <xf numFmtId="0" fontId="23" fillId="0" borderId="1" xfId="60" applyFont="1" applyBorder="1" applyAlignment="1">
      <alignment horizontal="justify" vertical="top" wrapText="1"/>
    </xf>
    <xf numFmtId="0" fontId="3" fillId="0" borderId="1" xfId="60" applyFont="1" applyFill="1" applyBorder="1"/>
    <xf numFmtId="0" fontId="23" fillId="0" borderId="1" xfId="60" applyFont="1" applyBorder="1" applyAlignment="1">
      <alignment horizontal="left" wrapText="1"/>
    </xf>
    <xf numFmtId="0" fontId="24" fillId="0" borderId="0" xfId="60" applyFont="1" applyFill="1" applyAlignment="1">
      <alignment horizontal="center"/>
    </xf>
    <xf numFmtId="0" fontId="25" fillId="0" borderId="0" xfId="0" applyFont="1" applyFill="1" applyProtection="1">
      <protection locked="0"/>
    </xf>
    <xf numFmtId="0" fontId="25" fillId="0" borderId="1" xfId="0" applyFont="1" applyBorder="1" applyProtection="1">
      <protection locked="0"/>
    </xf>
    <xf numFmtId="3" fontId="25" fillId="0" borderId="1" xfId="0" applyNumberFormat="1" applyFont="1" applyBorder="1" applyProtection="1">
      <protection locked="0"/>
    </xf>
    <xf numFmtId="0" fontId="25" fillId="0" borderId="1" xfId="0" applyFont="1" applyFill="1" applyBorder="1" applyProtection="1">
      <protection locked="0"/>
    </xf>
    <xf numFmtId="0" fontId="25" fillId="0" borderId="1" xfId="0" applyFont="1" applyBorder="1" applyAlignment="1" applyProtection="1">
      <alignment wrapText="1"/>
      <protection locked="0"/>
    </xf>
    <xf numFmtId="14" fontId="25" fillId="0" borderId="1" xfId="0" applyNumberFormat="1" applyFont="1" applyFill="1" applyBorder="1" applyProtection="1">
      <protection locked="0"/>
    </xf>
    <xf numFmtId="0" fontId="26"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6" fillId="3" borderId="0" xfId="0" applyFont="1" applyFill="1" applyBorder="1" applyAlignment="1" applyProtection="1">
      <alignment vertical="center" wrapText="1"/>
      <protection locked="0"/>
    </xf>
    <xf numFmtId="0" fontId="25" fillId="3"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1" fontId="26" fillId="0" borderId="0" xfId="0" applyNumberFormat="1" applyFont="1" applyFill="1" applyBorder="1" applyAlignment="1" applyProtection="1">
      <alignment vertical="center" wrapText="1"/>
      <protection locked="0"/>
    </xf>
    <xf numFmtId="0" fontId="26" fillId="0" borderId="0" xfId="0"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vertical="center" wrapText="1"/>
      <protection locked="0"/>
    </xf>
    <xf numFmtId="49" fontId="26" fillId="0" borderId="0" xfId="0" applyNumberFormat="1" applyFont="1" applyFill="1" applyBorder="1" applyAlignment="1" applyProtection="1">
      <alignment horizontal="center" vertical="center" wrapText="1"/>
      <protection locked="0"/>
    </xf>
    <xf numFmtId="0" fontId="26" fillId="0" borderId="0" xfId="0" applyNumberFormat="1" applyFont="1" applyFill="1" applyBorder="1" applyAlignment="1" applyProtection="1">
      <alignment vertical="center" wrapText="1"/>
      <protection locked="0"/>
    </xf>
    <xf numFmtId="1" fontId="26" fillId="0" borderId="1" xfId="0" applyNumberFormat="1" applyFont="1" applyFill="1" applyBorder="1" applyAlignment="1" applyProtection="1">
      <alignment vertical="center" wrapText="1"/>
    </xf>
    <xf numFmtId="49" fontId="26" fillId="0" borderId="1" xfId="0" applyNumberFormat="1" applyFont="1" applyFill="1" applyBorder="1" applyAlignment="1" applyProtection="1">
      <alignment vertical="center" wrapText="1"/>
    </xf>
    <xf numFmtId="49" fontId="26" fillId="0"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vertical="center" wrapText="1"/>
    </xf>
    <xf numFmtId="49" fontId="26" fillId="0" borderId="1" xfId="0" applyNumberFormat="1" applyFont="1" applyFill="1" applyBorder="1" applyAlignment="1" applyProtection="1">
      <alignment vertical="center" wrapText="1" shrinkToFit="1"/>
    </xf>
    <xf numFmtId="0" fontId="26" fillId="0" borderId="1" xfId="0" applyNumberFormat="1" applyFont="1" applyFill="1" applyBorder="1" applyAlignment="1" applyProtection="1">
      <alignment vertical="center" wrapText="1"/>
    </xf>
    <xf numFmtId="49" fontId="25" fillId="0" borderId="1" xfId="0" applyNumberFormat="1" applyFont="1" applyFill="1" applyBorder="1" applyAlignment="1" applyProtection="1">
      <alignment vertical="center" wrapText="1"/>
    </xf>
    <xf numFmtId="49" fontId="25" fillId="0" borderId="1" xfId="0" applyNumberFormat="1" applyFont="1" applyFill="1" applyBorder="1" applyAlignment="1" applyProtection="1">
      <alignment horizontal="center" vertical="center" wrapText="1"/>
    </xf>
    <xf numFmtId="49" fontId="26" fillId="3" borderId="1" xfId="0" applyNumberFormat="1" applyFont="1" applyFill="1" applyBorder="1" applyAlignment="1" applyProtection="1">
      <alignment vertical="center" wrapText="1"/>
    </xf>
    <xf numFmtId="49" fontId="26" fillId="0" borderId="1" xfId="54" applyNumberFormat="1" applyFont="1" applyFill="1" applyBorder="1" applyAlignment="1" applyProtection="1">
      <alignment vertical="center" wrapText="1"/>
    </xf>
    <xf numFmtId="49" fontId="26" fillId="0" borderId="1" xfId="54" applyNumberFormat="1" applyFont="1" applyFill="1" applyBorder="1" applyAlignment="1" applyProtection="1">
      <alignment horizontal="center" vertical="center" wrapText="1"/>
    </xf>
    <xf numFmtId="49" fontId="26" fillId="0" borderId="1" xfId="37" applyNumberFormat="1" applyFont="1" applyFill="1" applyBorder="1" applyAlignment="1" applyProtection="1">
      <alignment vertical="center" wrapText="1"/>
    </xf>
    <xf numFmtId="49" fontId="26" fillId="3" borderId="1" xfId="0" applyNumberFormat="1" applyFont="1" applyFill="1" applyBorder="1" applyAlignment="1" applyProtection="1">
      <alignment horizontal="center" vertical="center" wrapText="1"/>
    </xf>
    <xf numFmtId="49" fontId="26" fillId="0" borderId="1" xfId="41" applyNumberFormat="1" applyFont="1" applyFill="1" applyBorder="1" applyAlignment="1" applyProtection="1">
      <alignment vertical="center" wrapText="1"/>
    </xf>
    <xf numFmtId="49" fontId="25" fillId="0" borderId="1" xfId="41" applyNumberFormat="1" applyFont="1" applyFill="1" applyBorder="1" applyAlignment="1" applyProtection="1">
      <alignment vertical="center" wrapText="1"/>
    </xf>
    <xf numFmtId="49" fontId="26" fillId="0" borderId="1" xfId="40" applyNumberFormat="1" applyFont="1" applyFill="1" applyBorder="1" applyAlignment="1" applyProtection="1">
      <alignment vertical="center" wrapText="1"/>
    </xf>
    <xf numFmtId="49" fontId="26" fillId="0" borderId="1" xfId="40" applyNumberFormat="1" applyFont="1" applyFill="1" applyBorder="1" applyAlignment="1" applyProtection="1">
      <alignment horizontal="center" vertical="center" wrapText="1"/>
    </xf>
    <xf numFmtId="49" fontId="25" fillId="3" borderId="1" xfId="0" applyNumberFormat="1" applyFont="1" applyFill="1" applyBorder="1" applyAlignment="1" applyProtection="1">
      <alignment vertical="center" wrapText="1"/>
    </xf>
    <xf numFmtId="49" fontId="25" fillId="3" borderId="1" xfId="0" applyNumberFormat="1" applyFont="1" applyFill="1" applyBorder="1" applyAlignment="1" applyProtection="1">
      <alignment horizontal="center" vertical="center" wrapText="1"/>
    </xf>
    <xf numFmtId="49" fontId="26" fillId="0" borderId="1" xfId="46" applyNumberFormat="1" applyFont="1" applyFill="1" applyBorder="1" applyAlignment="1" applyProtection="1">
      <alignment vertical="center" wrapText="1"/>
    </xf>
    <xf numFmtId="49" fontId="26" fillId="0" borderId="1" xfId="46"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vertical="center" wrapText="1"/>
    </xf>
    <xf numFmtId="49" fontId="27" fillId="3" borderId="1" xfId="0" applyNumberFormat="1" applyFont="1" applyFill="1" applyBorder="1" applyAlignment="1" applyProtection="1">
      <alignment vertical="center" wrapText="1"/>
    </xf>
    <xf numFmtId="49" fontId="27" fillId="3"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vertical="center" wrapText="1"/>
    </xf>
    <xf numFmtId="49" fontId="27" fillId="0" borderId="1" xfId="0" applyNumberFormat="1" applyFont="1" applyFill="1" applyBorder="1" applyAlignment="1" applyProtection="1">
      <alignment horizontal="center" vertical="center" wrapText="1"/>
    </xf>
    <xf numFmtId="49" fontId="25" fillId="0" borderId="1" xfId="0" applyNumberFormat="1" applyFont="1" applyFill="1" applyBorder="1" applyAlignment="1" applyProtection="1">
      <alignment vertical="center" wrapText="1" shrinkToFit="1"/>
    </xf>
    <xf numFmtId="3" fontId="26" fillId="0" borderId="0" xfId="0" applyNumberFormat="1" applyFont="1" applyFill="1" applyBorder="1" applyAlignment="1" applyProtection="1">
      <alignment vertical="center" wrapText="1"/>
      <protection locked="0"/>
    </xf>
    <xf numFmtId="3" fontId="17" fillId="0" borderId="0" xfId="0" applyNumberFormat="1" applyFont="1" applyFill="1" applyBorder="1" applyAlignment="1" applyProtection="1">
      <alignment horizontal="center" vertical="center" wrapText="1"/>
    </xf>
    <xf numFmtId="0" fontId="26" fillId="0" borderId="1" xfId="0" applyFont="1" applyFill="1" applyBorder="1" applyAlignment="1" applyProtection="1">
      <alignment vertical="center" wrapText="1"/>
    </xf>
    <xf numFmtId="49" fontId="26" fillId="0" borderId="1" xfId="34" applyNumberFormat="1" applyFont="1" applyFill="1" applyBorder="1" applyAlignment="1" applyProtection="1">
      <alignment vertical="center" wrapText="1"/>
    </xf>
    <xf numFmtId="3" fontId="26" fillId="0" borderId="1" xfId="0" applyNumberFormat="1" applyFont="1" applyFill="1" applyBorder="1" applyAlignment="1" applyProtection="1">
      <alignment vertical="center" wrapText="1"/>
    </xf>
    <xf numFmtId="0" fontId="26" fillId="0" borderId="1" xfId="34" applyNumberFormat="1" applyFont="1" applyFill="1" applyBorder="1" applyAlignment="1" applyProtection="1">
      <alignment vertical="center" wrapText="1"/>
    </xf>
    <xf numFmtId="0" fontId="26" fillId="0" borderId="1" xfId="40" applyNumberFormat="1" applyFont="1" applyFill="1" applyBorder="1" applyAlignment="1" applyProtection="1">
      <alignment vertical="center" wrapText="1"/>
    </xf>
    <xf numFmtId="49" fontId="26" fillId="0" borderId="1" xfId="34" applyNumberFormat="1" applyFont="1" applyFill="1" applyBorder="1" applyAlignment="1" applyProtection="1">
      <alignment horizontal="center" vertical="center" wrapText="1"/>
    </xf>
    <xf numFmtId="49" fontId="26" fillId="0" borderId="1" xfId="44" applyNumberFormat="1" applyFont="1" applyFill="1" applyBorder="1" applyAlignment="1" applyProtection="1">
      <alignment horizontal="center" vertical="center" wrapText="1"/>
    </xf>
    <xf numFmtId="0" fontId="26" fillId="0" borderId="1" xfId="44" applyNumberFormat="1" applyFont="1" applyFill="1" applyBorder="1" applyAlignment="1" applyProtection="1">
      <alignment vertical="center" wrapText="1"/>
    </xf>
    <xf numFmtId="0" fontId="26" fillId="0" borderId="1" xfId="0" quotePrefix="1" applyNumberFormat="1" applyFont="1" applyFill="1" applyBorder="1" applyAlignment="1" applyProtection="1">
      <alignment vertical="center" wrapText="1"/>
    </xf>
    <xf numFmtId="49" fontId="26" fillId="0" borderId="1" xfId="35" applyNumberFormat="1" applyFont="1" applyFill="1" applyBorder="1" applyAlignment="1" applyProtection="1">
      <alignment vertical="center" wrapText="1"/>
    </xf>
    <xf numFmtId="0" fontId="26" fillId="0" borderId="1" xfId="35"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49" fontId="26" fillId="2" borderId="1" xfId="34" applyNumberFormat="1" applyFont="1" applyFill="1" applyBorder="1" applyAlignment="1" applyProtection="1">
      <alignment vertical="center" wrapText="1"/>
    </xf>
    <xf numFmtId="49" fontId="26" fillId="0" borderId="1" xfId="56" applyNumberFormat="1" applyFont="1" applyFill="1" applyBorder="1" applyAlignment="1" applyProtection="1">
      <alignment vertical="center" wrapText="1"/>
    </xf>
    <xf numFmtId="0" fontId="26" fillId="0" borderId="1" xfId="55" applyNumberFormat="1" applyFont="1" applyFill="1" applyBorder="1" applyAlignment="1" applyProtection="1">
      <alignment vertical="center" wrapText="1"/>
    </xf>
    <xf numFmtId="49" fontId="26" fillId="2" borderId="1" xfId="34" applyNumberFormat="1" applyFont="1" applyFill="1" applyBorder="1" applyAlignment="1" applyProtection="1">
      <alignment horizontal="center" vertical="center" wrapText="1"/>
    </xf>
    <xf numFmtId="49" fontId="26" fillId="0" borderId="1" xfId="35" applyNumberFormat="1" applyFont="1" applyFill="1" applyBorder="1" applyAlignment="1" applyProtection="1">
      <alignment horizontal="center" vertical="center" wrapText="1"/>
    </xf>
    <xf numFmtId="49" fontId="26" fillId="0" borderId="1" xfId="3" applyNumberFormat="1" applyFont="1" applyFill="1" applyBorder="1" applyAlignment="1" applyProtection="1">
      <alignment vertical="center" wrapText="1"/>
    </xf>
    <xf numFmtId="0" fontId="26" fillId="0" borderId="1" xfId="3" applyNumberFormat="1" applyFont="1" applyFill="1" applyBorder="1" applyAlignment="1" applyProtection="1">
      <alignment vertical="center" wrapText="1"/>
    </xf>
    <xf numFmtId="0" fontId="26" fillId="0" borderId="1" xfId="7" applyNumberFormat="1" applyFont="1" applyFill="1" applyBorder="1" applyAlignment="1" applyProtection="1">
      <alignment vertical="center" wrapText="1"/>
    </xf>
    <xf numFmtId="0" fontId="26" fillId="0" borderId="1" xfId="49" applyNumberFormat="1" applyFont="1" applyFill="1" applyBorder="1" applyAlignment="1" applyProtection="1">
      <alignment vertical="center" wrapText="1"/>
    </xf>
    <xf numFmtId="0" fontId="27" fillId="0" borderId="1" xfId="0" applyFont="1" applyFill="1" applyBorder="1" applyAlignment="1" applyProtection="1">
      <alignment vertical="center" wrapText="1"/>
    </xf>
    <xf numFmtId="49" fontId="26" fillId="0" borderId="1" xfId="18" applyNumberFormat="1" applyFont="1" applyFill="1" applyBorder="1" applyAlignment="1" applyProtection="1">
      <alignment horizontal="center" vertical="center" wrapText="1"/>
    </xf>
    <xf numFmtId="0" fontId="26" fillId="0" borderId="1" xfId="53" applyNumberFormat="1" applyFont="1" applyFill="1" applyBorder="1" applyAlignment="1" applyProtection="1">
      <alignment vertical="center" wrapText="1"/>
    </xf>
    <xf numFmtId="49" fontId="26" fillId="0" borderId="1" xfId="53" applyNumberFormat="1" applyFont="1" applyFill="1" applyBorder="1" applyAlignment="1" applyProtection="1">
      <alignment vertical="center" wrapText="1"/>
    </xf>
    <xf numFmtId="49" fontId="26" fillId="0" borderId="1" xfId="53" applyNumberFormat="1" applyFont="1" applyFill="1" applyBorder="1" applyAlignment="1" applyProtection="1">
      <alignment horizontal="center" vertical="center" wrapText="1"/>
    </xf>
    <xf numFmtId="0" fontId="27" fillId="0" borderId="1" xfId="5" applyNumberFormat="1" applyFont="1" applyFill="1" applyBorder="1" applyAlignment="1" applyProtection="1">
      <alignment vertical="center" wrapText="1"/>
    </xf>
    <xf numFmtId="0" fontId="26" fillId="0" borderId="1" xfId="54" applyNumberFormat="1" applyFont="1" applyFill="1" applyBorder="1" applyAlignment="1" applyProtection="1">
      <alignment vertical="center" wrapText="1"/>
    </xf>
    <xf numFmtId="0" fontId="26" fillId="3" borderId="1" xfId="0" applyNumberFormat="1" applyFont="1" applyFill="1" applyBorder="1" applyAlignment="1" applyProtection="1">
      <alignment vertical="center" wrapText="1"/>
    </xf>
    <xf numFmtId="0" fontId="26" fillId="0" borderId="1" xfId="36" applyNumberFormat="1" applyFont="1" applyFill="1" applyBorder="1" applyAlignment="1" applyProtection="1">
      <alignment vertical="center" wrapText="1"/>
    </xf>
    <xf numFmtId="0" fontId="26" fillId="0" borderId="1" xfId="8" applyNumberFormat="1" applyFont="1" applyFill="1" applyBorder="1" applyAlignment="1" applyProtection="1">
      <alignment vertical="center" wrapText="1"/>
    </xf>
    <xf numFmtId="49" fontId="26" fillId="0" borderId="1" xfId="18" applyNumberFormat="1" applyFont="1" applyFill="1" applyBorder="1" applyAlignment="1" applyProtection="1">
      <alignment vertical="center" wrapText="1"/>
    </xf>
    <xf numFmtId="49" fontId="26" fillId="0" borderId="1" xfId="44" applyNumberFormat="1" applyFont="1" applyFill="1" applyBorder="1" applyAlignment="1" applyProtection="1">
      <alignment vertical="center" wrapText="1"/>
    </xf>
    <xf numFmtId="49" fontId="26" fillId="0" borderId="1" xfId="27" applyNumberFormat="1" applyFont="1" applyFill="1" applyBorder="1" applyAlignment="1" applyProtection="1">
      <alignment horizontal="center" vertical="center" wrapText="1"/>
    </xf>
    <xf numFmtId="49" fontId="26" fillId="0" borderId="1" xfId="8" applyNumberFormat="1" applyFont="1" applyFill="1" applyBorder="1" applyAlignment="1" applyProtection="1">
      <alignment vertical="center" wrapText="1"/>
    </xf>
    <xf numFmtId="49" fontId="26" fillId="0" borderId="1" xfId="8" applyNumberFormat="1" applyFont="1" applyFill="1" applyBorder="1" applyAlignment="1" applyProtection="1">
      <alignment horizontal="center" vertical="center" wrapText="1"/>
    </xf>
    <xf numFmtId="49" fontId="26" fillId="0" borderId="1" xfId="24" applyNumberFormat="1" applyFont="1" applyFill="1" applyBorder="1" applyAlignment="1" applyProtection="1">
      <alignment horizontal="center" vertical="center" wrapText="1"/>
    </xf>
    <xf numFmtId="0" fontId="26" fillId="2" borderId="1" xfId="34" applyNumberFormat="1" applyFont="1" applyFill="1" applyBorder="1" applyAlignment="1" applyProtection="1">
      <alignment vertical="center" wrapText="1"/>
    </xf>
    <xf numFmtId="49" fontId="26" fillId="0" borderId="1" xfId="56" applyNumberFormat="1" applyFont="1" applyFill="1" applyBorder="1" applyAlignment="1" applyProtection="1">
      <alignment horizontal="center" vertical="center" wrapText="1"/>
    </xf>
    <xf numFmtId="0" fontId="26" fillId="0" borderId="1" xfId="56" applyNumberFormat="1" applyFont="1" applyFill="1" applyBorder="1" applyAlignment="1" applyProtection="1">
      <alignment vertical="center" wrapText="1"/>
    </xf>
    <xf numFmtId="49" fontId="26" fillId="0" borderId="1" xfId="43" applyNumberFormat="1" applyFont="1" applyFill="1" applyBorder="1" applyAlignment="1" applyProtection="1">
      <alignment horizontal="center" vertical="center" wrapText="1"/>
    </xf>
    <xf numFmtId="0" fontId="26" fillId="0" borderId="1" xfId="43" applyNumberFormat="1" applyFont="1" applyFill="1" applyBorder="1" applyAlignment="1" applyProtection="1">
      <alignment vertical="center" wrapText="1"/>
    </xf>
    <xf numFmtId="49" fontId="26" fillId="3" borderId="1" xfId="29" applyNumberFormat="1" applyFont="1" applyFill="1" applyBorder="1" applyAlignment="1" applyProtection="1">
      <alignment vertical="center" wrapText="1"/>
    </xf>
    <xf numFmtId="49" fontId="26" fillId="0" borderId="1" xfId="28" applyNumberFormat="1" applyFont="1" applyFill="1" applyBorder="1" applyAlignment="1" applyProtection="1">
      <alignment horizontal="center" vertical="center" wrapText="1"/>
    </xf>
    <xf numFmtId="0" fontId="26" fillId="0" borderId="1" xfId="29" applyNumberFormat="1" applyFont="1" applyFill="1" applyBorder="1" applyAlignment="1" applyProtection="1">
      <alignment vertical="center" wrapText="1"/>
    </xf>
    <xf numFmtId="49" fontId="26" fillId="3" borderId="1" xfId="28" applyNumberFormat="1" applyFont="1" applyFill="1" applyBorder="1" applyAlignment="1" applyProtection="1">
      <alignment vertical="center" wrapText="1"/>
    </xf>
    <xf numFmtId="0" fontId="26" fillId="0" borderId="1" xfId="28" applyNumberFormat="1" applyFont="1" applyFill="1" applyBorder="1" applyAlignment="1" applyProtection="1">
      <alignment vertical="center" wrapText="1"/>
    </xf>
    <xf numFmtId="49" fontId="26" fillId="0" borderId="1" xfId="0" quotePrefix="1" applyNumberFormat="1" applyFont="1" applyFill="1" applyBorder="1" applyAlignment="1" applyProtection="1">
      <alignment horizontal="center" vertical="center" wrapText="1"/>
    </xf>
    <xf numFmtId="0" fontId="26" fillId="0" borderId="1" xfId="10" applyNumberFormat="1" applyFont="1" applyFill="1" applyBorder="1" applyAlignment="1" applyProtection="1">
      <alignment vertical="center" wrapText="1" shrinkToFit="1"/>
    </xf>
    <xf numFmtId="0" fontId="25" fillId="0" borderId="1" xfId="0" applyFont="1" applyFill="1" applyBorder="1" applyAlignment="1" applyProtection="1">
      <alignment horizontal="left" vertical="center" wrapText="1"/>
    </xf>
    <xf numFmtId="3" fontId="25" fillId="0" borderId="1" xfId="0" applyNumberFormat="1" applyFont="1" applyFill="1" applyBorder="1" applyAlignment="1" applyProtection="1">
      <alignment vertical="center" wrapText="1"/>
    </xf>
    <xf numFmtId="49" fontId="26" fillId="0" borderId="1" xfId="39" applyNumberFormat="1" applyFont="1" applyFill="1" applyBorder="1" applyAlignment="1" applyProtection="1">
      <alignment vertical="center" wrapText="1"/>
    </xf>
    <xf numFmtId="0" fontId="26" fillId="0" borderId="1" xfId="41" applyNumberFormat="1" applyFont="1" applyFill="1" applyBorder="1" applyAlignment="1" applyProtection="1">
      <alignment vertical="center" wrapText="1"/>
    </xf>
    <xf numFmtId="0" fontId="25" fillId="3" borderId="1" xfId="0" applyNumberFormat="1" applyFont="1" applyFill="1" applyBorder="1" applyAlignment="1" applyProtection="1">
      <alignment vertical="center" wrapText="1"/>
    </xf>
    <xf numFmtId="0" fontId="26" fillId="0" borderId="1" xfId="46" applyNumberFormat="1" applyFont="1" applyFill="1" applyBorder="1" applyAlignment="1" applyProtection="1">
      <alignment vertical="center" wrapText="1"/>
    </xf>
    <xf numFmtId="0" fontId="26" fillId="0" borderId="1" xfId="51" applyNumberFormat="1" applyFont="1" applyFill="1" applyBorder="1" applyAlignment="1" applyProtection="1">
      <alignment vertical="center" wrapText="1"/>
    </xf>
    <xf numFmtId="0" fontId="26" fillId="0" borderId="1" xfId="50" applyNumberFormat="1" applyFont="1" applyFill="1" applyBorder="1" applyAlignment="1" applyProtection="1">
      <alignment vertical="center" wrapText="1"/>
    </xf>
    <xf numFmtId="49" fontId="26" fillId="0" borderId="1" xfId="47" applyNumberFormat="1" applyFont="1" applyFill="1" applyBorder="1" applyAlignment="1" applyProtection="1">
      <alignment vertical="center" wrapText="1"/>
    </xf>
    <xf numFmtId="49" fontId="26" fillId="0" borderId="1" xfId="47" applyNumberFormat="1" applyFont="1" applyFill="1" applyBorder="1" applyAlignment="1" applyProtection="1">
      <alignment horizontal="center" vertical="center" wrapText="1"/>
    </xf>
    <xf numFmtId="0" fontId="26" fillId="0" borderId="1" xfId="47" applyNumberFormat="1" applyFont="1" applyFill="1" applyBorder="1" applyAlignment="1" applyProtection="1">
      <alignment vertical="center" wrapText="1"/>
    </xf>
    <xf numFmtId="49" fontId="26" fillId="3" borderId="1" xfId="34" applyNumberFormat="1" applyFont="1" applyFill="1" applyBorder="1" applyAlignment="1" applyProtection="1">
      <alignment vertical="center" wrapText="1"/>
    </xf>
    <xf numFmtId="0" fontId="26" fillId="3" borderId="1" xfId="0" quotePrefix="1" applyNumberFormat="1" applyFont="1" applyFill="1" applyBorder="1" applyAlignment="1" applyProtection="1">
      <alignment vertical="center" wrapText="1"/>
    </xf>
    <xf numFmtId="49" fontId="25" fillId="0" borderId="1" xfId="34" applyNumberFormat="1" applyFont="1" applyFill="1" applyBorder="1" applyAlignment="1" applyProtection="1">
      <alignment vertical="center" wrapText="1"/>
    </xf>
    <xf numFmtId="49" fontId="25" fillId="0" borderId="1" xfId="54" applyNumberFormat="1" applyFont="1" applyFill="1" applyBorder="1" applyAlignment="1" applyProtection="1">
      <alignment vertical="center" wrapText="1"/>
    </xf>
    <xf numFmtId="0" fontId="25" fillId="0" borderId="1" xfId="54" applyNumberFormat="1" applyFont="1" applyFill="1" applyBorder="1" applyAlignment="1" applyProtection="1">
      <alignment vertical="center" wrapText="1"/>
    </xf>
    <xf numFmtId="49" fontId="25" fillId="0" borderId="1" xfId="18" applyNumberFormat="1" applyFont="1" applyFill="1" applyBorder="1" applyAlignment="1" applyProtection="1">
      <alignment horizontal="center" vertical="center" wrapText="1"/>
    </xf>
    <xf numFmtId="0" fontId="25" fillId="0" borderId="1" xfId="0" quotePrefix="1" applyNumberFormat="1" applyFont="1" applyFill="1" applyBorder="1" applyAlignment="1" applyProtection="1">
      <alignment vertical="center" wrapText="1"/>
    </xf>
    <xf numFmtId="49" fontId="25" fillId="0" borderId="1" xfId="34" applyNumberFormat="1" applyFont="1" applyFill="1" applyBorder="1" applyAlignment="1" applyProtection="1">
      <alignment horizontal="center" vertical="center" wrapText="1"/>
    </xf>
    <xf numFmtId="0" fontId="25" fillId="0" borderId="1" xfId="34" applyNumberFormat="1" applyFont="1" applyFill="1" applyBorder="1" applyAlignment="1" applyProtection="1">
      <alignment vertical="center" wrapText="1"/>
    </xf>
    <xf numFmtId="49" fontId="25" fillId="0" borderId="1" xfId="56" applyNumberFormat="1" applyFont="1" applyFill="1" applyBorder="1" applyAlignment="1" applyProtection="1">
      <alignment horizontal="center" vertical="center" wrapText="1"/>
    </xf>
    <xf numFmtId="0" fontId="25" fillId="0" borderId="1" xfId="3" applyNumberFormat="1" applyFont="1" applyFill="1" applyBorder="1" applyAlignment="1" applyProtection="1">
      <alignment vertical="center" wrapText="1"/>
    </xf>
    <xf numFmtId="0" fontId="25" fillId="0" borderId="1" xfId="31" applyNumberFormat="1" applyFont="1" applyFill="1" applyBorder="1" applyAlignment="1" applyProtection="1">
      <alignment vertical="center" wrapText="1"/>
    </xf>
    <xf numFmtId="49" fontId="25" fillId="0" borderId="1" xfId="59" applyNumberFormat="1" applyFont="1" applyFill="1" applyBorder="1" applyAlignment="1" applyProtection="1">
      <alignment vertical="center" wrapText="1"/>
    </xf>
    <xf numFmtId="0" fontId="25" fillId="0" borderId="1" xfId="26" applyNumberFormat="1" applyFont="1" applyFill="1" applyBorder="1" applyAlignment="1" applyProtection="1">
      <alignment vertical="center" wrapText="1"/>
    </xf>
    <xf numFmtId="49" fontId="25" fillId="0" borderId="1" xfId="7" applyNumberFormat="1" applyFont="1" applyFill="1" applyBorder="1" applyAlignment="1" applyProtection="1">
      <alignment vertical="center" wrapText="1"/>
    </xf>
    <xf numFmtId="0" fontId="25" fillId="0" borderId="1" xfId="7" applyNumberFormat="1" applyFont="1" applyFill="1" applyBorder="1" applyAlignment="1" applyProtection="1">
      <alignment vertical="center" wrapText="1"/>
    </xf>
    <xf numFmtId="49" fontId="25" fillId="0" borderId="1" xfId="3" applyNumberFormat="1" applyFont="1" applyFill="1" applyBorder="1" applyAlignment="1" applyProtection="1">
      <alignment vertical="center" wrapText="1"/>
    </xf>
    <xf numFmtId="49" fontId="25" fillId="0" borderId="1" xfId="54" applyNumberFormat="1" applyFont="1" applyFill="1" applyBorder="1" applyAlignment="1" applyProtection="1">
      <alignment horizontal="center" vertical="center" wrapText="1"/>
    </xf>
    <xf numFmtId="0" fontId="25" fillId="0" borderId="1" xfId="36" applyNumberFormat="1" applyFont="1" applyFill="1" applyBorder="1" applyAlignment="1" applyProtection="1">
      <alignment vertical="center" wrapText="1"/>
    </xf>
    <xf numFmtId="0" fontId="25" fillId="0" borderId="1" xfId="56" applyNumberFormat="1" applyFont="1" applyFill="1" applyBorder="1" applyAlignment="1" applyProtection="1">
      <alignment vertical="center" wrapText="1"/>
    </xf>
    <xf numFmtId="49" fontId="25" fillId="3" borderId="1" xfId="34" applyNumberFormat="1" applyFont="1" applyFill="1" applyBorder="1" applyAlignment="1" applyProtection="1">
      <alignment vertical="center" wrapText="1"/>
    </xf>
    <xf numFmtId="0" fontId="27" fillId="3" borderId="1" xfId="0" applyNumberFormat="1" applyFont="1" applyFill="1" applyBorder="1" applyAlignment="1" applyProtection="1">
      <alignment vertical="center" wrapText="1"/>
    </xf>
    <xf numFmtId="49" fontId="27" fillId="3" borderId="1" xfId="34" applyNumberFormat="1" applyFont="1" applyFill="1" applyBorder="1" applyAlignment="1" applyProtection="1">
      <alignment vertical="center" wrapText="1"/>
    </xf>
    <xf numFmtId="49" fontId="25" fillId="0" borderId="1" xfId="44" applyNumberFormat="1" applyFont="1" applyFill="1" applyBorder="1" applyAlignment="1" applyProtection="1">
      <alignment horizontal="center" vertical="center" wrapText="1"/>
    </xf>
    <xf numFmtId="49" fontId="25" fillId="0" borderId="1" xfId="53" applyNumberFormat="1" applyFont="1" applyFill="1" applyBorder="1" applyAlignment="1" applyProtection="1">
      <alignment horizontal="center" vertical="center" wrapText="1"/>
    </xf>
    <xf numFmtId="0" fontId="25" fillId="0" borderId="1" xfId="53" applyNumberFormat="1" applyFont="1" applyFill="1" applyBorder="1" applyAlignment="1" applyProtection="1">
      <alignment vertical="center" wrapText="1"/>
    </xf>
    <xf numFmtId="0" fontId="27" fillId="0" borderId="1" xfId="0" applyNumberFormat="1" applyFont="1" applyFill="1" applyBorder="1" applyAlignment="1" applyProtection="1">
      <alignment vertical="center" wrapText="1"/>
    </xf>
    <xf numFmtId="49" fontId="27" fillId="0" borderId="1" xfId="54" applyNumberFormat="1" applyFont="1" applyFill="1" applyBorder="1" applyAlignment="1" applyProtection="1">
      <alignment vertical="center" wrapText="1"/>
    </xf>
    <xf numFmtId="49" fontId="27" fillId="0" borderId="1" xfId="54" applyNumberFormat="1" applyFont="1" applyFill="1" applyBorder="1" applyAlignment="1" applyProtection="1">
      <alignment horizontal="center" vertical="center" wrapText="1"/>
    </xf>
    <xf numFmtId="0" fontId="27" fillId="0" borderId="1" xfId="54" applyNumberFormat="1" applyFont="1" applyFill="1" applyBorder="1" applyAlignment="1" applyProtection="1">
      <alignment vertical="center" wrapText="1"/>
    </xf>
    <xf numFmtId="49" fontId="27" fillId="0" borderId="1" xfId="34" applyNumberFormat="1" applyFont="1" applyFill="1" applyBorder="1" applyAlignment="1" applyProtection="1">
      <alignment vertical="center" wrapText="1"/>
    </xf>
    <xf numFmtId="0" fontId="25" fillId="0" borderId="1" xfId="57" applyNumberFormat="1" applyFont="1" applyFill="1" applyBorder="1" applyAlignment="1" applyProtection="1">
      <alignment vertical="center" wrapText="1"/>
    </xf>
    <xf numFmtId="0" fontId="25" fillId="0" borderId="1" xfId="52" applyNumberFormat="1" applyFont="1" applyFill="1" applyBorder="1" applyAlignment="1" applyProtection="1">
      <alignment vertical="center" wrapText="1"/>
    </xf>
    <xf numFmtId="49" fontId="25" fillId="0" borderId="1" xfId="35" applyNumberFormat="1" applyFont="1" applyFill="1" applyBorder="1" applyAlignment="1" applyProtection="1">
      <alignment horizontal="center" vertical="center" wrapText="1"/>
    </xf>
    <xf numFmtId="49" fontId="25" fillId="0" borderId="1" xfId="56" applyNumberFormat="1" applyFont="1" applyFill="1" applyBorder="1" applyAlignment="1" applyProtection="1">
      <alignment vertical="center" wrapText="1"/>
    </xf>
    <xf numFmtId="0" fontId="25" fillId="3" borderId="1" xfId="0" quotePrefix="1" applyNumberFormat="1" applyFont="1" applyFill="1" applyBorder="1" applyAlignment="1" applyProtection="1">
      <alignment vertical="center" wrapText="1"/>
    </xf>
    <xf numFmtId="0" fontId="25" fillId="0" borderId="1" xfId="50" applyNumberFormat="1" applyFont="1" applyFill="1" applyBorder="1" applyAlignment="1" applyProtection="1">
      <alignment vertical="center" wrapText="1"/>
    </xf>
    <xf numFmtId="49" fontId="25" fillId="0" borderId="1" xfId="35" applyNumberFormat="1" applyFont="1" applyFill="1" applyBorder="1" applyAlignment="1" applyProtection="1">
      <alignment vertical="center" wrapText="1"/>
    </xf>
    <xf numFmtId="0" fontId="25" fillId="0" borderId="1" xfId="35" quotePrefix="1" applyNumberFormat="1" applyFont="1" applyFill="1" applyBorder="1" applyAlignment="1" applyProtection="1">
      <alignment vertical="center" wrapText="1"/>
    </xf>
    <xf numFmtId="49" fontId="25" fillId="0" borderId="1" xfId="38" applyNumberFormat="1" applyFont="1" applyFill="1" applyBorder="1" applyAlignment="1" applyProtection="1">
      <alignment vertical="center" wrapText="1"/>
    </xf>
    <xf numFmtId="0" fontId="25" fillId="0" borderId="0" xfId="0" applyFont="1" applyFill="1" applyProtection="1"/>
    <xf numFmtId="3" fontId="17" fillId="0" borderId="1" xfId="0" applyNumberFormat="1"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1" fontId="17" fillId="0" borderId="1" xfId="0" applyNumberFormat="1"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1" fontId="17" fillId="0" borderId="0" xfId="0" applyNumberFormat="1" applyFont="1" applyFill="1" applyBorder="1" applyAlignment="1" applyProtection="1">
      <alignment horizontal="center" vertical="center" wrapText="1"/>
    </xf>
    <xf numFmtId="0" fontId="25" fillId="0" borderId="0" xfId="0" applyFont="1" applyFill="1" applyAlignment="1" applyProtection="1">
      <alignment horizontal="center"/>
    </xf>
    <xf numFmtId="0" fontId="25" fillId="4" borderId="1" xfId="0" applyFont="1" applyFill="1" applyBorder="1" applyAlignment="1" applyProtection="1">
      <alignment horizontal="center" wrapText="1"/>
    </xf>
    <xf numFmtId="0" fontId="23" fillId="0" borderId="1" xfId="60" applyFont="1" applyBorder="1" applyAlignment="1">
      <alignment horizontal="justify" wrapText="1"/>
    </xf>
    <xf numFmtId="0" fontId="19" fillId="0" borderId="0" xfId="60" applyFont="1" applyFill="1" applyAlignment="1">
      <alignment horizontal="center"/>
    </xf>
    <xf numFmtId="0" fontId="20" fillId="0" borderId="0" xfId="60" applyFont="1" applyFill="1" applyAlignment="1">
      <alignment horizontal="center" vertical="center" wrapText="1"/>
    </xf>
    <xf numFmtId="0" fontId="20" fillId="0" borderId="0" xfId="60" applyFont="1" applyFill="1" applyAlignment="1">
      <alignment horizontal="center" vertical="center"/>
    </xf>
    <xf numFmtId="0" fontId="21" fillId="0" borderId="0" xfId="60" applyFont="1" applyFill="1" applyAlignment="1">
      <alignment horizontal="left"/>
    </xf>
    <xf numFmtId="0" fontId="22" fillId="0" borderId="1" xfId="60" applyFont="1" applyBorder="1" applyAlignment="1">
      <alignment horizontal="center" wrapText="1"/>
    </xf>
    <xf numFmtId="0" fontId="22" fillId="0" borderId="1" xfId="60" applyFont="1" applyBorder="1" applyAlignment="1">
      <alignment horizontal="justify" wrapText="1"/>
    </xf>
    <xf numFmtId="0" fontId="22" fillId="0" borderId="1" xfId="60" applyFont="1" applyBorder="1" applyAlignment="1">
      <alignment horizontal="center" vertical="top" wrapText="1"/>
    </xf>
    <xf numFmtId="0" fontId="22" fillId="0" borderId="1" xfId="60" applyFont="1" applyBorder="1" applyAlignment="1">
      <alignment horizontal="justify" vertical="top" wrapText="1"/>
    </xf>
  </cellXfs>
  <cellStyles count="61">
    <cellStyle name="Bình thường 4 2" xfId="1"/>
    <cellStyle name="Bình thường 6" xfId="2"/>
    <cellStyle name="Comma" xfId="3" builtinId="3"/>
    <cellStyle name="Comma [0] 2" xfId="4"/>
    <cellStyle name="Comma 10" xfId="5"/>
    <cellStyle name="Comma 10 2" xfId="6"/>
    <cellStyle name="Comma 10 2 2" xfId="7"/>
    <cellStyle name="Comma 10 3" xfId="8"/>
    <cellStyle name="Comma 15" xfId="9"/>
    <cellStyle name="Comma 2" xfId="10"/>
    <cellStyle name="Comma 2 2 10" xfId="11"/>
    <cellStyle name="Comma 2 2 2 10" xfId="12"/>
    <cellStyle name="Comma 2 4" xfId="13"/>
    <cellStyle name="Comma 2 5" xfId="14"/>
    <cellStyle name="Comma 24" xfId="15"/>
    <cellStyle name="Comma 25" xfId="16"/>
    <cellStyle name="Comma 29" xfId="17"/>
    <cellStyle name="Comma 3" xfId="18"/>
    <cellStyle name="Comma 30" xfId="19"/>
    <cellStyle name="Comma 31" xfId="20"/>
    <cellStyle name="Comma 35" xfId="21"/>
    <cellStyle name="Comma 4" xfId="22"/>
    <cellStyle name="Comma 6" xfId="23"/>
    <cellStyle name="Comma_Hoan My CL42" xfId="24"/>
    <cellStyle name="Normal" xfId="0" builtinId="0"/>
    <cellStyle name="Normal 10" xfId="25"/>
    <cellStyle name="Normal 11" xfId="26"/>
    <cellStyle name="Normal 11 2 2" xfId="27"/>
    <cellStyle name="Normal 12" xfId="28"/>
    <cellStyle name="Normal 13" xfId="29"/>
    <cellStyle name="Normal 14" xfId="30"/>
    <cellStyle name="Normal 15" xfId="31"/>
    <cellStyle name="Normal 16" xfId="32"/>
    <cellStyle name="Normal 17" xfId="33"/>
    <cellStyle name="Normal 2" xfId="34"/>
    <cellStyle name="Normal 2 10" xfId="35"/>
    <cellStyle name="Normal 2 14" xfId="36"/>
    <cellStyle name="Normal 2 2" xfId="37"/>
    <cellStyle name="Normal 2 2 2" xfId="38"/>
    <cellStyle name="Normal 20" xfId="39"/>
    <cellStyle name="Normal 23" xfId="40"/>
    <cellStyle name="Normal 3" xfId="41"/>
    <cellStyle name="Normal 3 14" xfId="42"/>
    <cellStyle name="Normal 3 2" xfId="43"/>
    <cellStyle name="Normal 4" xfId="44"/>
    <cellStyle name="Normal 5" xfId="45"/>
    <cellStyle name="Normal 6" xfId="46"/>
    <cellStyle name="Normal 7" xfId="47"/>
    <cellStyle name="Normal 8" xfId="60"/>
    <cellStyle name="Normal 8 3" xfId="48"/>
    <cellStyle name="Normal_chieu TTTM" xfId="49"/>
    <cellStyle name="Normal_DT HC-VTYT 2012_VVYT2017THUAT MOI 2017 10012017 moi anh Hai" xfId="50"/>
    <cellStyle name="Normal_DT HC-VTYT 2012_VVYT2017THUAT MOI 2017 10012017 moi anh Hai_Danh muc VTYT 2017- kem HSMT nộp bv tai chinh" xfId="51"/>
    <cellStyle name="Normal_Form bao gia" xfId="52"/>
    <cellStyle name="Normal_G5 _DM-KS.Tiem-2007" xfId="53"/>
    <cellStyle name="Normal_Sheet1" xfId="54"/>
    <cellStyle name="Normal_Sheet1 2" xfId="55"/>
    <cellStyle name="Normal_Sheet1_1" xfId="56"/>
    <cellStyle name="Normal_Sheet2" xfId="57"/>
    <cellStyle name="Style 1" xfId="58"/>
    <cellStyle name="Style 1_CTY LUC TINH-GOI 1-DIA CD_SO LUONG DANH MUC HC-VTYT 2014" xfId="5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ill>
        <patternFill patternType="none">
          <bgColor indexed="65"/>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1851"/>
  <sheetViews>
    <sheetView tabSelected="1" zoomScale="70" zoomScaleNormal="70" workbookViewId="0">
      <selection activeCell="K6" sqref="K6"/>
    </sheetView>
  </sheetViews>
  <sheetFormatPr defaultRowHeight="18.75"/>
  <cols>
    <col min="1" max="1" width="6.5703125" style="23" customWidth="1"/>
    <col min="2" max="2" width="12.5703125" style="24" customWidth="1"/>
    <col min="3" max="3" width="24.85546875" style="25" customWidth="1"/>
    <col min="4" max="4" width="11" style="26" customWidth="1"/>
    <col min="5" max="5" width="35.5703125" style="27" customWidth="1"/>
    <col min="6" max="6" width="16" style="26" customWidth="1"/>
    <col min="7" max="7" width="17.5703125" style="25" customWidth="1"/>
    <col min="8" max="8" width="11.85546875" style="56" bestFit="1" customWidth="1"/>
    <col min="9" max="9" width="14.7109375" style="56" customWidth="1"/>
    <col min="10" max="10" width="18.28515625" style="56" bestFit="1" customWidth="1"/>
    <col min="11" max="12" width="54.5703125" style="11" customWidth="1"/>
    <col min="13" max="13" width="13.5703125" style="11" bestFit="1" customWidth="1"/>
    <col min="14" max="14" width="39.140625" style="11" customWidth="1"/>
    <col min="15" max="15" width="36.28515625" style="11" customWidth="1"/>
    <col min="16" max="16" width="34.140625" style="11" customWidth="1"/>
    <col min="17" max="17" width="39.42578125" style="11" customWidth="1"/>
    <col min="18" max="18" width="30.5703125" style="11" customWidth="1"/>
    <col min="19" max="19" width="46.42578125" style="11" customWidth="1"/>
    <col min="20" max="20" width="41.5703125" style="11" customWidth="1"/>
    <col min="21" max="21" width="41.140625" style="11" customWidth="1"/>
    <col min="22" max="22" width="39.85546875" style="11" customWidth="1"/>
    <col min="23" max="23" width="46.42578125" style="11" customWidth="1"/>
    <col min="24" max="24" width="18.7109375" style="11" customWidth="1"/>
    <col min="25" max="25" width="28.140625" style="11" customWidth="1"/>
    <col min="26" max="26" width="52.7109375" style="11" customWidth="1"/>
    <col min="27" max="27" width="46.42578125" style="11" customWidth="1"/>
    <col min="28" max="28" width="22.5703125" style="11" customWidth="1"/>
    <col min="29" max="29" width="20.28515625" style="11" customWidth="1"/>
    <col min="30" max="30" width="20.7109375" style="11" customWidth="1"/>
    <col min="31" max="31" width="16.42578125" style="11" customWidth="1"/>
    <col min="32" max="16384" width="9.140625" style="17"/>
  </cols>
  <sheetData>
    <row r="1" spans="1:31">
      <c r="A1" s="163" t="s">
        <v>3061</v>
      </c>
      <c r="B1" s="163"/>
      <c r="C1" s="163"/>
      <c r="D1" s="163"/>
      <c r="E1" s="163"/>
      <c r="F1" s="163"/>
      <c r="G1" s="163"/>
      <c r="H1" s="163"/>
      <c r="I1" s="57"/>
      <c r="J1" s="57"/>
      <c r="K1" s="158"/>
      <c r="L1" s="158"/>
      <c r="M1" s="158"/>
      <c r="N1" s="158"/>
      <c r="O1" s="158"/>
      <c r="P1" s="158"/>
      <c r="Q1" s="158"/>
      <c r="R1" s="158"/>
      <c r="S1" s="158"/>
      <c r="T1" s="158"/>
      <c r="U1" s="158"/>
      <c r="V1" s="158"/>
      <c r="W1" s="158"/>
      <c r="X1" s="158"/>
      <c r="Y1" s="158"/>
      <c r="Z1" s="158"/>
      <c r="AA1" s="158"/>
      <c r="AB1" s="158"/>
      <c r="AC1" s="158"/>
      <c r="AD1" s="158"/>
      <c r="AE1" s="158"/>
    </row>
    <row r="2" spans="1:31">
      <c r="A2" s="162" t="s">
        <v>3060</v>
      </c>
      <c r="B2" s="162"/>
      <c r="C2" s="162"/>
      <c r="D2" s="162"/>
      <c r="E2" s="162"/>
      <c r="F2" s="162"/>
      <c r="G2" s="162"/>
      <c r="H2" s="162"/>
      <c r="I2" s="57"/>
      <c r="J2" s="57"/>
      <c r="K2" s="164" t="s">
        <v>4954</v>
      </c>
      <c r="L2" s="164"/>
      <c r="M2" s="164"/>
      <c r="N2" s="164"/>
      <c r="O2" s="164"/>
      <c r="P2" s="164"/>
      <c r="Q2" s="164"/>
      <c r="R2" s="164"/>
      <c r="S2" s="164"/>
      <c r="T2" s="164"/>
      <c r="U2" s="164"/>
      <c r="V2" s="164"/>
      <c r="W2" s="164"/>
      <c r="X2" s="164"/>
      <c r="Y2" s="164"/>
      <c r="Z2" s="164"/>
      <c r="AA2" s="164"/>
      <c r="AB2" s="164"/>
      <c r="AC2" s="164"/>
      <c r="AD2" s="164"/>
      <c r="AE2" s="164"/>
    </row>
    <row r="3" spans="1:31" ht="20.25" customHeight="1">
      <c r="A3" s="161" t="s">
        <v>1415</v>
      </c>
      <c r="B3" s="161" t="s">
        <v>1416</v>
      </c>
      <c r="C3" s="161" t="s">
        <v>1417</v>
      </c>
      <c r="D3" s="161" t="s">
        <v>1418</v>
      </c>
      <c r="E3" s="161" t="s">
        <v>1419</v>
      </c>
      <c r="F3" s="161" t="s">
        <v>1420</v>
      </c>
      <c r="G3" s="161" t="s">
        <v>1422</v>
      </c>
      <c r="H3" s="159" t="s">
        <v>1423</v>
      </c>
      <c r="I3" s="159" t="s">
        <v>4983</v>
      </c>
      <c r="J3" s="159" t="s">
        <v>4982</v>
      </c>
      <c r="K3" s="165" t="s">
        <v>1421</v>
      </c>
      <c r="L3" s="165" t="s">
        <v>4955</v>
      </c>
      <c r="M3" s="165" t="s">
        <v>4956</v>
      </c>
      <c r="N3" s="165" t="s">
        <v>4957</v>
      </c>
      <c r="O3" s="165" t="s">
        <v>4958</v>
      </c>
      <c r="P3" s="165" t="s">
        <v>4959</v>
      </c>
      <c r="Q3" s="165" t="s">
        <v>4960</v>
      </c>
      <c r="R3" s="165" t="s">
        <v>4961</v>
      </c>
      <c r="S3" s="160" t="s">
        <v>4962</v>
      </c>
      <c r="T3" s="160" t="s">
        <v>4934</v>
      </c>
      <c r="U3" s="160" t="s">
        <v>4938</v>
      </c>
      <c r="V3" s="160" t="s">
        <v>4942</v>
      </c>
      <c r="W3" s="160" t="s">
        <v>4963</v>
      </c>
      <c r="X3" s="160" t="s">
        <v>4964</v>
      </c>
      <c r="Y3" s="160" t="s">
        <v>4965</v>
      </c>
      <c r="Z3" s="160" t="s">
        <v>4966</v>
      </c>
      <c r="AA3" s="160" t="s">
        <v>4967</v>
      </c>
      <c r="AB3" s="160" t="s">
        <v>4968</v>
      </c>
      <c r="AC3" s="160" t="s">
        <v>4969</v>
      </c>
      <c r="AD3" s="160" t="s">
        <v>4970</v>
      </c>
      <c r="AE3" s="160" t="s">
        <v>4971</v>
      </c>
    </row>
    <row r="4" spans="1:31" s="18" customFormat="1">
      <c r="A4" s="161"/>
      <c r="B4" s="161" t="s">
        <v>1416</v>
      </c>
      <c r="C4" s="161" t="s">
        <v>1417</v>
      </c>
      <c r="D4" s="161" t="s">
        <v>1418</v>
      </c>
      <c r="E4" s="161" t="s">
        <v>1419</v>
      </c>
      <c r="F4" s="161" t="s">
        <v>1420</v>
      </c>
      <c r="G4" s="161" t="s">
        <v>1422</v>
      </c>
      <c r="H4" s="159" t="s">
        <v>1423</v>
      </c>
      <c r="I4" s="159"/>
      <c r="J4" s="159"/>
      <c r="K4" s="165"/>
      <c r="L4" s="165"/>
      <c r="M4" s="165"/>
      <c r="N4" s="165"/>
      <c r="O4" s="165"/>
      <c r="P4" s="165"/>
      <c r="Q4" s="165"/>
      <c r="R4" s="165"/>
      <c r="S4" s="160"/>
      <c r="T4" s="160" t="s">
        <v>4972</v>
      </c>
      <c r="U4" s="160" t="s">
        <v>4972</v>
      </c>
      <c r="V4" s="160" t="s">
        <v>4972</v>
      </c>
      <c r="W4" s="160" t="s">
        <v>4972</v>
      </c>
      <c r="X4" s="160"/>
      <c r="Y4" s="160"/>
      <c r="Z4" s="160"/>
      <c r="AA4" s="160"/>
      <c r="AB4" s="160"/>
      <c r="AC4" s="160"/>
      <c r="AD4" s="160"/>
      <c r="AE4" s="160"/>
    </row>
    <row r="5" spans="1:31" ht="75">
      <c r="A5" s="28">
        <v>1</v>
      </c>
      <c r="B5" s="58" t="s">
        <v>3070</v>
      </c>
      <c r="C5" s="29" t="s">
        <v>2359</v>
      </c>
      <c r="D5" s="30" t="s">
        <v>1424</v>
      </c>
      <c r="E5" s="34" t="s">
        <v>2358</v>
      </c>
      <c r="F5" s="29" t="s">
        <v>1427</v>
      </c>
      <c r="G5" s="59" t="s">
        <v>3068</v>
      </c>
      <c r="H5" s="60">
        <v>3590</v>
      </c>
      <c r="I5" s="60">
        <v>19500</v>
      </c>
      <c r="J5" s="60">
        <f t="shared" ref="J5:J70" si="0">H5*I5</f>
        <v>70005000</v>
      </c>
      <c r="K5" s="12"/>
      <c r="L5" s="13"/>
      <c r="M5" s="14"/>
      <c r="N5" s="14"/>
      <c r="O5" s="14"/>
      <c r="P5" s="14"/>
      <c r="Q5" s="14"/>
      <c r="R5" s="14"/>
      <c r="S5" s="15"/>
      <c r="T5" s="15"/>
      <c r="U5" s="15"/>
      <c r="V5" s="15"/>
      <c r="W5" s="15"/>
      <c r="X5" s="15">
        <f>SUM(S5:W5)</f>
        <v>0</v>
      </c>
      <c r="Y5" s="14"/>
      <c r="Z5" s="16"/>
      <c r="AA5" s="14"/>
      <c r="AB5" s="14"/>
      <c r="AC5" s="14"/>
      <c r="AD5" s="14"/>
      <c r="AE5" s="14"/>
    </row>
    <row r="6" spans="1:31" ht="131.25">
      <c r="A6" s="28">
        <v>2</v>
      </c>
      <c r="B6" s="58" t="s">
        <v>3071</v>
      </c>
      <c r="C6" s="29" t="s">
        <v>2359</v>
      </c>
      <c r="D6" s="30" t="s">
        <v>1430</v>
      </c>
      <c r="E6" s="34" t="s">
        <v>3041</v>
      </c>
      <c r="F6" s="29" t="s">
        <v>1432</v>
      </c>
      <c r="G6" s="59" t="s">
        <v>3068</v>
      </c>
      <c r="H6" s="60">
        <v>2112</v>
      </c>
      <c r="I6" s="60">
        <v>32000</v>
      </c>
      <c r="J6" s="60">
        <f t="shared" si="0"/>
        <v>67584000</v>
      </c>
      <c r="K6" s="12"/>
      <c r="L6" s="13"/>
      <c r="M6" s="14"/>
      <c r="N6" s="14"/>
      <c r="O6" s="14"/>
      <c r="P6" s="14"/>
      <c r="Q6" s="14"/>
      <c r="R6" s="14"/>
      <c r="S6" s="15"/>
      <c r="T6" s="15"/>
      <c r="U6" s="15"/>
      <c r="V6" s="15"/>
      <c r="W6" s="15"/>
      <c r="X6" s="15">
        <f t="shared" ref="X6:X69" si="1">SUM(S6:W6)</f>
        <v>0</v>
      </c>
      <c r="Y6" s="14"/>
      <c r="Z6" s="16"/>
      <c r="AA6" s="14"/>
      <c r="AB6" s="14"/>
      <c r="AC6" s="14"/>
      <c r="AD6" s="14"/>
      <c r="AE6" s="14"/>
    </row>
    <row r="7" spans="1:31" ht="131.25">
      <c r="A7" s="28">
        <v>3</v>
      </c>
      <c r="B7" s="58" t="s">
        <v>3072</v>
      </c>
      <c r="C7" s="29" t="s">
        <v>2360</v>
      </c>
      <c r="D7" s="30" t="s">
        <v>1430</v>
      </c>
      <c r="E7" s="34" t="s">
        <v>3042</v>
      </c>
      <c r="F7" s="29" t="s">
        <v>1427</v>
      </c>
      <c r="G7" s="59" t="s">
        <v>3068</v>
      </c>
      <c r="H7" s="60">
        <v>3530</v>
      </c>
      <c r="I7" s="60">
        <v>27500</v>
      </c>
      <c r="J7" s="60">
        <f t="shared" si="0"/>
        <v>97075000</v>
      </c>
      <c r="K7" s="12"/>
      <c r="L7" s="13"/>
      <c r="M7" s="14"/>
      <c r="N7" s="14"/>
      <c r="O7" s="14"/>
      <c r="P7" s="14"/>
      <c r="Q7" s="14"/>
      <c r="R7" s="14"/>
      <c r="S7" s="15"/>
      <c r="T7" s="15"/>
      <c r="U7" s="15"/>
      <c r="V7" s="15"/>
      <c r="W7" s="15"/>
      <c r="X7" s="15">
        <f t="shared" si="1"/>
        <v>0</v>
      </c>
      <c r="Y7" s="14"/>
      <c r="Z7" s="16"/>
      <c r="AA7" s="14"/>
      <c r="AB7" s="14"/>
      <c r="AC7" s="14"/>
      <c r="AD7" s="14"/>
      <c r="AE7" s="14"/>
    </row>
    <row r="8" spans="1:31" ht="75">
      <c r="A8" s="28">
        <v>4</v>
      </c>
      <c r="B8" s="58" t="s">
        <v>3073</v>
      </c>
      <c r="C8" s="29" t="s">
        <v>2359</v>
      </c>
      <c r="D8" s="30" t="s">
        <v>1428</v>
      </c>
      <c r="E8" s="34" t="s">
        <v>3040</v>
      </c>
      <c r="F8" s="29" t="s">
        <v>1429</v>
      </c>
      <c r="G8" s="59" t="s">
        <v>3068</v>
      </c>
      <c r="H8" s="60">
        <v>600</v>
      </c>
      <c r="I8" s="60">
        <v>11500</v>
      </c>
      <c r="J8" s="60">
        <f t="shared" si="0"/>
        <v>6900000</v>
      </c>
      <c r="K8" s="12"/>
      <c r="L8" s="13"/>
      <c r="M8" s="14"/>
      <c r="N8" s="14"/>
      <c r="O8" s="14"/>
      <c r="P8" s="14"/>
      <c r="Q8" s="14"/>
      <c r="R8" s="14"/>
      <c r="S8" s="15"/>
      <c r="T8" s="15"/>
      <c r="U8" s="15"/>
      <c r="V8" s="15"/>
      <c r="W8" s="15"/>
      <c r="X8" s="15">
        <f t="shared" si="1"/>
        <v>0</v>
      </c>
      <c r="Y8" s="14"/>
      <c r="Z8" s="16"/>
      <c r="AA8" s="14"/>
      <c r="AB8" s="14"/>
      <c r="AC8" s="14"/>
      <c r="AD8" s="14"/>
      <c r="AE8" s="14"/>
    </row>
    <row r="9" spans="1:31" ht="37.5">
      <c r="A9" s="28">
        <v>5</v>
      </c>
      <c r="B9" s="58" t="s">
        <v>3074</v>
      </c>
      <c r="C9" s="29" t="s">
        <v>1433</v>
      </c>
      <c r="D9" s="30" t="s">
        <v>1424</v>
      </c>
      <c r="E9" s="34"/>
      <c r="F9" s="29" t="s">
        <v>1432</v>
      </c>
      <c r="G9" s="59" t="s">
        <v>3068</v>
      </c>
      <c r="H9" s="60">
        <v>20</v>
      </c>
      <c r="I9" s="60">
        <v>520000</v>
      </c>
      <c r="J9" s="60">
        <f t="shared" si="0"/>
        <v>10400000</v>
      </c>
      <c r="K9" s="12"/>
      <c r="L9" s="13"/>
      <c r="M9" s="14"/>
      <c r="N9" s="14"/>
      <c r="O9" s="14"/>
      <c r="P9" s="14"/>
      <c r="Q9" s="14"/>
      <c r="R9" s="14"/>
      <c r="S9" s="15"/>
      <c r="T9" s="15"/>
      <c r="U9" s="15"/>
      <c r="V9" s="15"/>
      <c r="W9" s="15"/>
      <c r="X9" s="15">
        <f t="shared" si="1"/>
        <v>0</v>
      </c>
      <c r="Y9" s="14"/>
      <c r="Z9" s="16"/>
      <c r="AA9" s="14"/>
      <c r="AB9" s="14"/>
      <c r="AC9" s="14"/>
      <c r="AD9" s="14"/>
      <c r="AE9" s="14"/>
    </row>
    <row r="10" spans="1:31" ht="37.5">
      <c r="A10" s="28">
        <v>6</v>
      </c>
      <c r="B10" s="58" t="s">
        <v>3075</v>
      </c>
      <c r="C10" s="29" t="s">
        <v>1434</v>
      </c>
      <c r="D10" s="30" t="s">
        <v>1424</v>
      </c>
      <c r="E10" s="34"/>
      <c r="F10" s="29" t="s">
        <v>1429</v>
      </c>
      <c r="G10" s="59" t="s">
        <v>3068</v>
      </c>
      <c r="H10" s="60">
        <v>10</v>
      </c>
      <c r="I10" s="60">
        <v>350000</v>
      </c>
      <c r="J10" s="60">
        <f t="shared" si="0"/>
        <v>3500000</v>
      </c>
      <c r="K10" s="12"/>
      <c r="L10" s="13"/>
      <c r="M10" s="14"/>
      <c r="N10" s="14"/>
      <c r="O10" s="14"/>
      <c r="P10" s="14"/>
      <c r="Q10" s="14"/>
      <c r="R10" s="14"/>
      <c r="S10" s="15"/>
      <c r="T10" s="15"/>
      <c r="U10" s="15"/>
      <c r="V10" s="15"/>
      <c r="W10" s="15"/>
      <c r="X10" s="15">
        <f t="shared" si="1"/>
        <v>0</v>
      </c>
      <c r="Y10" s="14"/>
      <c r="Z10" s="16"/>
      <c r="AA10" s="14"/>
      <c r="AB10" s="14"/>
      <c r="AC10" s="14"/>
      <c r="AD10" s="14"/>
      <c r="AE10" s="14"/>
    </row>
    <row r="11" spans="1:31" ht="37.5">
      <c r="A11" s="28">
        <v>7</v>
      </c>
      <c r="B11" s="58" t="s">
        <v>3076</v>
      </c>
      <c r="C11" s="29" t="s">
        <v>956</v>
      </c>
      <c r="D11" s="30" t="s">
        <v>1424</v>
      </c>
      <c r="E11" s="61" t="s">
        <v>957</v>
      </c>
      <c r="F11" s="29" t="s">
        <v>1427</v>
      </c>
      <c r="G11" s="29" t="s">
        <v>3067</v>
      </c>
      <c r="H11" s="60">
        <v>8</v>
      </c>
      <c r="I11" s="60">
        <v>1760000</v>
      </c>
      <c r="J11" s="60">
        <f t="shared" si="0"/>
        <v>14080000</v>
      </c>
      <c r="K11" s="12"/>
      <c r="L11" s="13"/>
      <c r="M11" s="14"/>
      <c r="N11" s="14"/>
      <c r="O11" s="14"/>
      <c r="P11" s="14"/>
      <c r="Q11" s="14"/>
      <c r="R11" s="14"/>
      <c r="S11" s="15"/>
      <c r="T11" s="15"/>
      <c r="U11" s="15"/>
      <c r="V11" s="15"/>
      <c r="W11" s="15"/>
      <c r="X11" s="15">
        <f t="shared" si="1"/>
        <v>0</v>
      </c>
      <c r="Y11" s="14"/>
      <c r="Z11" s="16"/>
      <c r="AA11" s="14"/>
      <c r="AB11" s="14"/>
      <c r="AC11" s="14"/>
      <c r="AD11" s="14"/>
      <c r="AE11" s="14"/>
    </row>
    <row r="12" spans="1:31" ht="37.5">
      <c r="A12" s="28">
        <v>8</v>
      </c>
      <c r="B12" s="58" t="s">
        <v>3077</v>
      </c>
      <c r="C12" s="29" t="s">
        <v>122</v>
      </c>
      <c r="D12" s="30" t="s">
        <v>1424</v>
      </c>
      <c r="E12" s="34" t="s">
        <v>1431</v>
      </c>
      <c r="F12" s="29" t="s">
        <v>1427</v>
      </c>
      <c r="G12" s="59" t="s">
        <v>3068</v>
      </c>
      <c r="H12" s="60">
        <v>1050</v>
      </c>
      <c r="I12" s="60">
        <v>30800</v>
      </c>
      <c r="J12" s="60">
        <f t="shared" si="0"/>
        <v>32340000</v>
      </c>
      <c r="K12" s="12"/>
      <c r="L12" s="13"/>
      <c r="M12" s="14"/>
      <c r="N12" s="14"/>
      <c r="O12" s="14"/>
      <c r="P12" s="14"/>
      <c r="Q12" s="14"/>
      <c r="R12" s="14"/>
      <c r="S12" s="15"/>
      <c r="T12" s="15"/>
      <c r="U12" s="15"/>
      <c r="V12" s="15"/>
      <c r="W12" s="15"/>
      <c r="X12" s="15">
        <f t="shared" si="1"/>
        <v>0</v>
      </c>
      <c r="Y12" s="14"/>
      <c r="Z12" s="16"/>
      <c r="AA12" s="14"/>
      <c r="AB12" s="14"/>
      <c r="AC12" s="14"/>
      <c r="AD12" s="14"/>
      <c r="AE12" s="14"/>
    </row>
    <row r="13" spans="1:31" ht="37.5">
      <c r="A13" s="28">
        <v>9</v>
      </c>
      <c r="B13" s="58" t="s">
        <v>3078</v>
      </c>
      <c r="C13" s="29" t="s">
        <v>1436</v>
      </c>
      <c r="D13" s="30" t="s">
        <v>1424</v>
      </c>
      <c r="E13" s="34" t="s">
        <v>1431</v>
      </c>
      <c r="F13" s="29" t="s">
        <v>1429</v>
      </c>
      <c r="G13" s="59" t="s">
        <v>3068</v>
      </c>
      <c r="H13" s="60">
        <v>33</v>
      </c>
      <c r="I13" s="60">
        <v>1980000</v>
      </c>
      <c r="J13" s="60">
        <f t="shared" si="0"/>
        <v>65340000</v>
      </c>
      <c r="K13" s="12"/>
      <c r="L13" s="13"/>
      <c r="M13" s="14"/>
      <c r="N13" s="14"/>
      <c r="O13" s="14"/>
      <c r="P13" s="14"/>
      <c r="Q13" s="14"/>
      <c r="R13" s="14"/>
      <c r="S13" s="15"/>
      <c r="T13" s="15"/>
      <c r="U13" s="15"/>
      <c r="V13" s="15"/>
      <c r="W13" s="15"/>
      <c r="X13" s="15">
        <f t="shared" si="1"/>
        <v>0</v>
      </c>
      <c r="Y13" s="14"/>
      <c r="Z13" s="16"/>
      <c r="AA13" s="14"/>
      <c r="AB13" s="14"/>
      <c r="AC13" s="14"/>
      <c r="AD13" s="14"/>
      <c r="AE13" s="14"/>
    </row>
    <row r="14" spans="1:31" ht="37.5">
      <c r="A14" s="28">
        <v>10</v>
      </c>
      <c r="B14" s="58" t="s">
        <v>3079</v>
      </c>
      <c r="C14" s="29" t="s">
        <v>123</v>
      </c>
      <c r="D14" s="30" t="s">
        <v>1424</v>
      </c>
      <c r="E14" s="34" t="s">
        <v>153</v>
      </c>
      <c r="F14" s="29" t="s">
        <v>1427</v>
      </c>
      <c r="G14" s="29" t="s">
        <v>3067</v>
      </c>
      <c r="H14" s="60">
        <v>4</v>
      </c>
      <c r="I14" s="60">
        <v>1980000</v>
      </c>
      <c r="J14" s="60">
        <f t="shared" si="0"/>
        <v>7920000</v>
      </c>
      <c r="K14" s="12"/>
      <c r="L14" s="13"/>
      <c r="M14" s="14"/>
      <c r="N14" s="14"/>
      <c r="O14" s="14"/>
      <c r="P14" s="14"/>
      <c r="Q14" s="14"/>
      <c r="R14" s="14"/>
      <c r="S14" s="15"/>
      <c r="T14" s="15"/>
      <c r="U14" s="15"/>
      <c r="V14" s="15"/>
      <c r="W14" s="15"/>
      <c r="X14" s="15">
        <f t="shared" si="1"/>
        <v>0</v>
      </c>
      <c r="Y14" s="14"/>
      <c r="Z14" s="16"/>
      <c r="AA14" s="14"/>
      <c r="AB14" s="14"/>
      <c r="AC14" s="14"/>
      <c r="AD14" s="14"/>
      <c r="AE14" s="14"/>
    </row>
    <row r="15" spans="1:31" ht="93.75">
      <c r="A15" s="28">
        <v>11</v>
      </c>
      <c r="B15" s="58" t="s">
        <v>3080</v>
      </c>
      <c r="C15" s="29" t="s">
        <v>124</v>
      </c>
      <c r="D15" s="30" t="s">
        <v>1424</v>
      </c>
      <c r="E15" s="34" t="s">
        <v>958</v>
      </c>
      <c r="F15" s="29" t="s">
        <v>1427</v>
      </c>
      <c r="G15" s="29" t="s">
        <v>3067</v>
      </c>
      <c r="H15" s="60">
        <v>3</v>
      </c>
      <c r="I15" s="60">
        <v>15590000</v>
      </c>
      <c r="J15" s="60">
        <f t="shared" si="0"/>
        <v>46770000</v>
      </c>
      <c r="K15" s="12"/>
      <c r="L15" s="13"/>
      <c r="M15" s="14"/>
      <c r="N15" s="14"/>
      <c r="O15" s="14"/>
      <c r="P15" s="14"/>
      <c r="Q15" s="14"/>
      <c r="R15" s="14"/>
      <c r="S15" s="15"/>
      <c r="T15" s="15"/>
      <c r="U15" s="15"/>
      <c r="V15" s="15"/>
      <c r="W15" s="15"/>
      <c r="X15" s="15">
        <f t="shared" si="1"/>
        <v>0</v>
      </c>
      <c r="Y15" s="14"/>
      <c r="Z15" s="16"/>
      <c r="AA15" s="14"/>
      <c r="AB15" s="14"/>
      <c r="AC15" s="14"/>
      <c r="AD15" s="14"/>
      <c r="AE15" s="14"/>
    </row>
    <row r="16" spans="1:31" ht="37.5">
      <c r="A16" s="28">
        <v>12</v>
      </c>
      <c r="B16" s="58" t="s">
        <v>3081</v>
      </c>
      <c r="C16" s="29" t="s">
        <v>125</v>
      </c>
      <c r="D16" s="30" t="s">
        <v>1430</v>
      </c>
      <c r="E16" s="34" t="s">
        <v>959</v>
      </c>
      <c r="F16" s="29" t="s">
        <v>1427</v>
      </c>
      <c r="G16" s="29" t="s">
        <v>3067</v>
      </c>
      <c r="H16" s="60">
        <v>10</v>
      </c>
      <c r="I16" s="60">
        <v>919000</v>
      </c>
      <c r="J16" s="60">
        <f t="shared" si="0"/>
        <v>9190000</v>
      </c>
      <c r="K16" s="12"/>
      <c r="L16" s="13"/>
      <c r="M16" s="14"/>
      <c r="N16" s="14"/>
      <c r="O16" s="14"/>
      <c r="P16" s="14"/>
      <c r="Q16" s="14"/>
      <c r="R16" s="14"/>
      <c r="S16" s="15"/>
      <c r="T16" s="15"/>
      <c r="U16" s="15"/>
      <c r="V16" s="15"/>
      <c r="W16" s="15"/>
      <c r="X16" s="15">
        <f t="shared" si="1"/>
        <v>0</v>
      </c>
      <c r="Y16" s="14"/>
      <c r="Z16" s="16"/>
      <c r="AA16" s="14"/>
      <c r="AB16" s="14"/>
      <c r="AC16" s="14"/>
      <c r="AD16" s="14"/>
      <c r="AE16" s="14"/>
    </row>
    <row r="17" spans="1:31" ht="37.5">
      <c r="A17" s="28">
        <v>13</v>
      </c>
      <c r="B17" s="58" t="s">
        <v>3082</v>
      </c>
      <c r="C17" s="44" t="s">
        <v>960</v>
      </c>
      <c r="D17" s="45" t="s">
        <v>1435</v>
      </c>
      <c r="E17" s="62" t="s">
        <v>961</v>
      </c>
      <c r="F17" s="29" t="s">
        <v>1427</v>
      </c>
      <c r="G17" s="29" t="s">
        <v>3067</v>
      </c>
      <c r="H17" s="60">
        <v>2</v>
      </c>
      <c r="I17" s="60">
        <v>3000000</v>
      </c>
      <c r="J17" s="60">
        <f t="shared" si="0"/>
        <v>6000000</v>
      </c>
      <c r="K17" s="12"/>
      <c r="L17" s="13"/>
      <c r="M17" s="14"/>
      <c r="N17" s="14"/>
      <c r="O17" s="14"/>
      <c r="P17" s="14"/>
      <c r="Q17" s="14"/>
      <c r="R17" s="14"/>
      <c r="S17" s="15"/>
      <c r="T17" s="15"/>
      <c r="U17" s="15"/>
      <c r="V17" s="15"/>
      <c r="W17" s="15"/>
      <c r="X17" s="15">
        <f t="shared" si="1"/>
        <v>0</v>
      </c>
      <c r="Y17" s="14"/>
      <c r="Z17" s="16"/>
      <c r="AA17" s="14"/>
      <c r="AB17" s="14"/>
      <c r="AC17" s="14"/>
      <c r="AD17" s="14"/>
      <c r="AE17" s="14"/>
    </row>
    <row r="18" spans="1:31" ht="75">
      <c r="A18" s="28">
        <v>14</v>
      </c>
      <c r="B18" s="58" t="s">
        <v>3083</v>
      </c>
      <c r="C18" s="59" t="s">
        <v>2361</v>
      </c>
      <c r="D18" s="63" t="s">
        <v>1356</v>
      </c>
      <c r="E18" s="61" t="s">
        <v>2362</v>
      </c>
      <c r="F18" s="29" t="s">
        <v>1427</v>
      </c>
      <c r="G18" s="29" t="s">
        <v>3067</v>
      </c>
      <c r="H18" s="60">
        <v>1</v>
      </c>
      <c r="I18" s="60">
        <v>613000</v>
      </c>
      <c r="J18" s="60">
        <f t="shared" si="0"/>
        <v>613000</v>
      </c>
      <c r="K18" s="12"/>
      <c r="L18" s="13"/>
      <c r="M18" s="14"/>
      <c r="N18" s="14"/>
      <c r="O18" s="14"/>
      <c r="P18" s="14"/>
      <c r="Q18" s="14"/>
      <c r="R18" s="14"/>
      <c r="S18" s="15"/>
      <c r="T18" s="15"/>
      <c r="U18" s="15"/>
      <c r="V18" s="15"/>
      <c r="W18" s="15"/>
      <c r="X18" s="15">
        <f t="shared" si="1"/>
        <v>0</v>
      </c>
      <c r="Y18" s="14"/>
      <c r="Z18" s="16"/>
      <c r="AA18" s="14"/>
      <c r="AB18" s="14"/>
      <c r="AC18" s="14"/>
      <c r="AD18" s="14"/>
      <c r="AE18" s="14"/>
    </row>
    <row r="19" spans="1:31" ht="75">
      <c r="A19" s="28">
        <v>15</v>
      </c>
      <c r="B19" s="58" t="s">
        <v>3084</v>
      </c>
      <c r="C19" s="59" t="s">
        <v>2363</v>
      </c>
      <c r="D19" s="63" t="s">
        <v>1356</v>
      </c>
      <c r="E19" s="61" t="s">
        <v>2364</v>
      </c>
      <c r="F19" s="29" t="s">
        <v>1427</v>
      </c>
      <c r="G19" s="29" t="s">
        <v>3067</v>
      </c>
      <c r="H19" s="60">
        <v>1</v>
      </c>
      <c r="I19" s="60">
        <v>613000</v>
      </c>
      <c r="J19" s="60">
        <f t="shared" si="0"/>
        <v>613000</v>
      </c>
      <c r="K19" s="12"/>
      <c r="L19" s="13"/>
      <c r="M19" s="14"/>
      <c r="N19" s="14"/>
      <c r="O19" s="14"/>
      <c r="P19" s="14"/>
      <c r="Q19" s="14"/>
      <c r="R19" s="14"/>
      <c r="S19" s="15"/>
      <c r="T19" s="15"/>
      <c r="U19" s="15"/>
      <c r="V19" s="15"/>
      <c r="W19" s="15"/>
      <c r="X19" s="15">
        <f t="shared" si="1"/>
        <v>0</v>
      </c>
      <c r="Y19" s="14"/>
      <c r="Z19" s="16"/>
      <c r="AA19" s="14"/>
      <c r="AB19" s="14"/>
      <c r="AC19" s="14"/>
      <c r="AD19" s="14"/>
      <c r="AE19" s="14"/>
    </row>
    <row r="20" spans="1:31" ht="75">
      <c r="A20" s="28">
        <v>16</v>
      </c>
      <c r="B20" s="58" t="s">
        <v>3085</v>
      </c>
      <c r="C20" s="59" t="s">
        <v>2365</v>
      </c>
      <c r="D20" s="63" t="s">
        <v>1356</v>
      </c>
      <c r="E20" s="61" t="s">
        <v>2366</v>
      </c>
      <c r="F20" s="29" t="s">
        <v>1427</v>
      </c>
      <c r="G20" s="29" t="s">
        <v>3067</v>
      </c>
      <c r="H20" s="60">
        <v>1</v>
      </c>
      <c r="I20" s="60">
        <v>675000</v>
      </c>
      <c r="J20" s="60">
        <f t="shared" si="0"/>
        <v>675000</v>
      </c>
      <c r="K20" s="12"/>
      <c r="L20" s="13"/>
      <c r="M20" s="14"/>
      <c r="N20" s="14"/>
      <c r="O20" s="14"/>
      <c r="P20" s="14"/>
      <c r="Q20" s="14"/>
      <c r="R20" s="14"/>
      <c r="S20" s="15"/>
      <c r="T20" s="15"/>
      <c r="U20" s="15"/>
      <c r="V20" s="15"/>
      <c r="W20" s="15"/>
      <c r="X20" s="15">
        <f t="shared" si="1"/>
        <v>0</v>
      </c>
      <c r="Y20" s="14"/>
      <c r="Z20" s="16"/>
      <c r="AA20" s="14"/>
      <c r="AB20" s="14"/>
      <c r="AC20" s="14"/>
      <c r="AD20" s="14"/>
      <c r="AE20" s="14"/>
    </row>
    <row r="21" spans="1:31" ht="56.25">
      <c r="A21" s="28">
        <v>17</v>
      </c>
      <c r="B21" s="58" t="s">
        <v>3086</v>
      </c>
      <c r="C21" s="29" t="s">
        <v>119</v>
      </c>
      <c r="D21" s="30" t="s">
        <v>1435</v>
      </c>
      <c r="E21" s="34" t="s">
        <v>1437</v>
      </c>
      <c r="F21" s="29" t="s">
        <v>1429</v>
      </c>
      <c r="G21" s="59" t="s">
        <v>3068</v>
      </c>
      <c r="H21" s="60">
        <v>30</v>
      </c>
      <c r="I21" s="60">
        <v>2050000</v>
      </c>
      <c r="J21" s="60">
        <f t="shared" si="0"/>
        <v>61500000</v>
      </c>
      <c r="K21" s="12"/>
      <c r="L21" s="13"/>
      <c r="M21" s="14"/>
      <c r="N21" s="14"/>
      <c r="O21" s="14"/>
      <c r="P21" s="14"/>
      <c r="Q21" s="14"/>
      <c r="R21" s="14"/>
      <c r="S21" s="15"/>
      <c r="T21" s="15"/>
      <c r="U21" s="15"/>
      <c r="V21" s="15"/>
      <c r="W21" s="15"/>
      <c r="X21" s="15">
        <f t="shared" si="1"/>
        <v>0</v>
      </c>
      <c r="Y21" s="14"/>
      <c r="Z21" s="16"/>
      <c r="AA21" s="14"/>
      <c r="AB21" s="14"/>
      <c r="AC21" s="14"/>
      <c r="AD21" s="14"/>
      <c r="AE21" s="14"/>
    </row>
    <row r="22" spans="1:31" ht="37.5">
      <c r="A22" s="28">
        <v>18</v>
      </c>
      <c r="B22" s="58" t="s">
        <v>3087</v>
      </c>
      <c r="C22" s="29" t="s">
        <v>120</v>
      </c>
      <c r="D22" s="30" t="s">
        <v>1435</v>
      </c>
      <c r="E22" s="34" t="s">
        <v>1438</v>
      </c>
      <c r="F22" s="29" t="s">
        <v>1429</v>
      </c>
      <c r="G22" s="59" t="s">
        <v>3068</v>
      </c>
      <c r="H22" s="60">
        <v>34</v>
      </c>
      <c r="I22" s="60">
        <v>970000</v>
      </c>
      <c r="J22" s="60">
        <f t="shared" si="0"/>
        <v>32980000</v>
      </c>
      <c r="K22" s="12"/>
      <c r="L22" s="13"/>
      <c r="M22" s="14"/>
      <c r="N22" s="14"/>
      <c r="O22" s="14"/>
      <c r="P22" s="14"/>
      <c r="Q22" s="14"/>
      <c r="R22" s="14"/>
      <c r="S22" s="15"/>
      <c r="T22" s="15"/>
      <c r="U22" s="15"/>
      <c r="V22" s="15"/>
      <c r="W22" s="15"/>
      <c r="X22" s="15">
        <f t="shared" si="1"/>
        <v>0</v>
      </c>
      <c r="Y22" s="14"/>
      <c r="Z22" s="16"/>
      <c r="AA22" s="14"/>
      <c r="AB22" s="14"/>
      <c r="AC22" s="14"/>
      <c r="AD22" s="14"/>
      <c r="AE22" s="14"/>
    </row>
    <row r="23" spans="1:31" ht="37.5">
      <c r="A23" s="28">
        <v>19</v>
      </c>
      <c r="B23" s="58" t="s">
        <v>3088</v>
      </c>
      <c r="C23" s="29" t="s">
        <v>1439</v>
      </c>
      <c r="D23" s="30" t="s">
        <v>1428</v>
      </c>
      <c r="E23" s="34" t="s">
        <v>1439</v>
      </c>
      <c r="F23" s="29" t="s">
        <v>1427</v>
      </c>
      <c r="G23" s="59" t="s">
        <v>3068</v>
      </c>
      <c r="H23" s="60">
        <v>100</v>
      </c>
      <c r="I23" s="60">
        <v>52000</v>
      </c>
      <c r="J23" s="60">
        <f t="shared" si="0"/>
        <v>5200000</v>
      </c>
      <c r="K23" s="12"/>
      <c r="L23" s="13"/>
      <c r="M23" s="14"/>
      <c r="N23" s="14"/>
      <c r="O23" s="14"/>
      <c r="P23" s="14"/>
      <c r="Q23" s="14"/>
      <c r="R23" s="14"/>
      <c r="S23" s="15"/>
      <c r="T23" s="15"/>
      <c r="U23" s="15"/>
      <c r="V23" s="15"/>
      <c r="W23" s="15"/>
      <c r="X23" s="15">
        <f t="shared" si="1"/>
        <v>0</v>
      </c>
      <c r="Y23" s="14"/>
      <c r="Z23" s="16"/>
      <c r="AA23" s="14"/>
      <c r="AB23" s="14"/>
      <c r="AC23" s="14"/>
      <c r="AD23" s="14"/>
      <c r="AE23" s="14"/>
    </row>
    <row r="24" spans="1:31" ht="93.75">
      <c r="A24" s="28">
        <v>20</v>
      </c>
      <c r="B24" s="58" t="s">
        <v>3089</v>
      </c>
      <c r="C24" s="29" t="s">
        <v>126</v>
      </c>
      <c r="D24" s="30" t="s">
        <v>1424</v>
      </c>
      <c r="E24" s="34" t="s">
        <v>1440</v>
      </c>
      <c r="F24" s="29" t="s">
        <v>1441</v>
      </c>
      <c r="G24" s="59" t="s">
        <v>3068</v>
      </c>
      <c r="H24" s="60">
        <v>24200</v>
      </c>
      <c r="I24" s="60">
        <v>6500</v>
      </c>
      <c r="J24" s="60">
        <f t="shared" si="0"/>
        <v>157300000</v>
      </c>
      <c r="K24" s="12"/>
      <c r="L24" s="13"/>
      <c r="M24" s="14"/>
      <c r="N24" s="14"/>
      <c r="O24" s="14"/>
      <c r="P24" s="14"/>
      <c r="Q24" s="14"/>
      <c r="R24" s="14"/>
      <c r="S24" s="15"/>
      <c r="T24" s="15"/>
      <c r="U24" s="15"/>
      <c r="V24" s="15"/>
      <c r="W24" s="15"/>
      <c r="X24" s="15">
        <f t="shared" si="1"/>
        <v>0</v>
      </c>
      <c r="Y24" s="14"/>
      <c r="Z24" s="16"/>
      <c r="AA24" s="14"/>
      <c r="AB24" s="14"/>
      <c r="AC24" s="14"/>
      <c r="AD24" s="14"/>
      <c r="AE24" s="14"/>
    </row>
    <row r="25" spans="1:31" ht="37.5">
      <c r="A25" s="28">
        <v>21</v>
      </c>
      <c r="B25" s="58" t="s">
        <v>3090</v>
      </c>
      <c r="C25" s="29" t="s">
        <v>1442</v>
      </c>
      <c r="D25" s="30" t="s">
        <v>1424</v>
      </c>
      <c r="E25" s="34" t="s">
        <v>128</v>
      </c>
      <c r="F25" s="29" t="s">
        <v>1429</v>
      </c>
      <c r="G25" s="59" t="s">
        <v>3068</v>
      </c>
      <c r="H25" s="60">
        <v>88400</v>
      </c>
      <c r="I25" s="60">
        <v>530</v>
      </c>
      <c r="J25" s="60">
        <f t="shared" si="0"/>
        <v>46852000</v>
      </c>
      <c r="K25" s="12"/>
      <c r="L25" s="13"/>
      <c r="M25" s="14"/>
      <c r="N25" s="14"/>
      <c r="O25" s="14"/>
      <c r="P25" s="14"/>
      <c r="Q25" s="14"/>
      <c r="R25" s="14"/>
      <c r="S25" s="15"/>
      <c r="T25" s="15"/>
      <c r="U25" s="15"/>
      <c r="V25" s="15"/>
      <c r="W25" s="15"/>
      <c r="X25" s="15">
        <f t="shared" si="1"/>
        <v>0</v>
      </c>
      <c r="Y25" s="14"/>
      <c r="Z25" s="16"/>
      <c r="AA25" s="14"/>
      <c r="AB25" s="14"/>
      <c r="AC25" s="14"/>
      <c r="AD25" s="14"/>
      <c r="AE25" s="14"/>
    </row>
    <row r="26" spans="1:31" ht="93.75">
      <c r="A26" s="28">
        <v>22</v>
      </c>
      <c r="B26" s="58" t="s">
        <v>3091</v>
      </c>
      <c r="C26" s="29" t="s">
        <v>127</v>
      </c>
      <c r="D26" s="30" t="s">
        <v>1424</v>
      </c>
      <c r="E26" s="34" t="s">
        <v>1443</v>
      </c>
      <c r="F26" s="29" t="s">
        <v>1441</v>
      </c>
      <c r="G26" s="59" t="s">
        <v>3068</v>
      </c>
      <c r="H26" s="60">
        <v>30500</v>
      </c>
      <c r="I26" s="60">
        <v>5428</v>
      </c>
      <c r="J26" s="60">
        <f t="shared" si="0"/>
        <v>165554000</v>
      </c>
      <c r="K26" s="12"/>
      <c r="L26" s="13"/>
      <c r="M26" s="14"/>
      <c r="N26" s="14"/>
      <c r="O26" s="14"/>
      <c r="P26" s="14"/>
      <c r="Q26" s="14"/>
      <c r="R26" s="14"/>
      <c r="S26" s="15"/>
      <c r="T26" s="15"/>
      <c r="U26" s="15"/>
      <c r="V26" s="15"/>
      <c r="W26" s="15"/>
      <c r="X26" s="15">
        <f t="shared" si="1"/>
        <v>0</v>
      </c>
      <c r="Y26" s="14"/>
      <c r="Z26" s="16"/>
      <c r="AA26" s="14"/>
      <c r="AB26" s="14"/>
      <c r="AC26" s="14"/>
      <c r="AD26" s="14"/>
      <c r="AE26" s="14"/>
    </row>
    <row r="27" spans="1:31" ht="75">
      <c r="A27" s="28">
        <v>23</v>
      </c>
      <c r="B27" s="58" t="s">
        <v>3092</v>
      </c>
      <c r="C27" s="42" t="s">
        <v>962</v>
      </c>
      <c r="D27" s="64" t="s">
        <v>1424</v>
      </c>
      <c r="E27" s="65" t="s">
        <v>963</v>
      </c>
      <c r="F27" s="29" t="s">
        <v>1429</v>
      </c>
      <c r="G27" s="29" t="s">
        <v>3067</v>
      </c>
      <c r="H27" s="60">
        <v>300</v>
      </c>
      <c r="I27" s="60">
        <v>36000</v>
      </c>
      <c r="J27" s="60">
        <f t="shared" si="0"/>
        <v>10800000</v>
      </c>
      <c r="K27" s="12"/>
      <c r="L27" s="13"/>
      <c r="M27" s="14"/>
      <c r="N27" s="14"/>
      <c r="O27" s="14"/>
      <c r="P27" s="14"/>
      <c r="Q27" s="14"/>
      <c r="R27" s="14"/>
      <c r="S27" s="15"/>
      <c r="T27" s="15"/>
      <c r="U27" s="15"/>
      <c r="V27" s="15"/>
      <c r="W27" s="15"/>
      <c r="X27" s="15">
        <f t="shared" si="1"/>
        <v>0</v>
      </c>
      <c r="Y27" s="14"/>
      <c r="Z27" s="16"/>
      <c r="AA27" s="14"/>
      <c r="AB27" s="14"/>
      <c r="AC27" s="14"/>
      <c r="AD27" s="14"/>
      <c r="AE27" s="14"/>
    </row>
    <row r="28" spans="1:31" ht="37.5">
      <c r="A28" s="28">
        <v>24</v>
      </c>
      <c r="B28" s="58" t="s">
        <v>3093</v>
      </c>
      <c r="C28" s="29" t="s">
        <v>1444</v>
      </c>
      <c r="D28" s="30" t="s">
        <v>1424</v>
      </c>
      <c r="E28" s="34" t="s">
        <v>1445</v>
      </c>
      <c r="F28" s="29" t="s">
        <v>1429</v>
      </c>
      <c r="G28" s="59" t="s">
        <v>3068</v>
      </c>
      <c r="H28" s="60">
        <v>820</v>
      </c>
      <c r="I28" s="60">
        <v>52000</v>
      </c>
      <c r="J28" s="60">
        <f t="shared" si="0"/>
        <v>42640000</v>
      </c>
      <c r="K28" s="12"/>
      <c r="L28" s="13"/>
      <c r="M28" s="14"/>
      <c r="N28" s="14"/>
      <c r="O28" s="14"/>
      <c r="P28" s="14"/>
      <c r="Q28" s="14"/>
      <c r="R28" s="14"/>
      <c r="S28" s="15"/>
      <c r="T28" s="15"/>
      <c r="U28" s="15"/>
      <c r="V28" s="15"/>
      <c r="W28" s="15"/>
      <c r="X28" s="15">
        <f t="shared" si="1"/>
        <v>0</v>
      </c>
      <c r="Y28" s="14"/>
      <c r="Z28" s="16"/>
      <c r="AA28" s="14"/>
      <c r="AB28" s="14"/>
      <c r="AC28" s="14"/>
      <c r="AD28" s="14"/>
      <c r="AE28" s="14"/>
    </row>
    <row r="29" spans="1:31" ht="112.5">
      <c r="A29" s="28">
        <v>25</v>
      </c>
      <c r="B29" s="58" t="s">
        <v>3094</v>
      </c>
      <c r="C29" s="29" t="s">
        <v>1446</v>
      </c>
      <c r="D29" s="30" t="s">
        <v>1447</v>
      </c>
      <c r="E29" s="34" t="s">
        <v>1448</v>
      </c>
      <c r="F29" s="29" t="s">
        <v>1432</v>
      </c>
      <c r="G29" s="59" t="s">
        <v>3068</v>
      </c>
      <c r="H29" s="60">
        <v>13000</v>
      </c>
      <c r="I29" s="60">
        <v>1936</v>
      </c>
      <c r="J29" s="60">
        <f t="shared" si="0"/>
        <v>25168000</v>
      </c>
      <c r="K29" s="12"/>
      <c r="L29" s="13"/>
      <c r="M29" s="14"/>
      <c r="N29" s="14"/>
      <c r="O29" s="14"/>
      <c r="P29" s="14"/>
      <c r="Q29" s="14"/>
      <c r="R29" s="14"/>
      <c r="S29" s="15"/>
      <c r="T29" s="15"/>
      <c r="U29" s="15"/>
      <c r="V29" s="15"/>
      <c r="W29" s="15"/>
      <c r="X29" s="15">
        <f t="shared" si="1"/>
        <v>0</v>
      </c>
      <c r="Y29" s="14"/>
      <c r="Z29" s="16"/>
      <c r="AA29" s="14"/>
      <c r="AB29" s="14"/>
      <c r="AC29" s="14"/>
      <c r="AD29" s="14"/>
      <c r="AE29" s="14"/>
    </row>
    <row r="30" spans="1:31" ht="37.5">
      <c r="A30" s="28">
        <v>26</v>
      </c>
      <c r="B30" s="58" t="s">
        <v>3095</v>
      </c>
      <c r="C30" s="29" t="s">
        <v>3043</v>
      </c>
      <c r="D30" s="30" t="s">
        <v>1424</v>
      </c>
      <c r="E30" s="34" t="s">
        <v>1449</v>
      </c>
      <c r="F30" s="29" t="s">
        <v>1427</v>
      </c>
      <c r="G30" s="59" t="s">
        <v>3068</v>
      </c>
      <c r="H30" s="60">
        <v>1228</v>
      </c>
      <c r="I30" s="60">
        <v>26400</v>
      </c>
      <c r="J30" s="60">
        <f t="shared" si="0"/>
        <v>32419200</v>
      </c>
      <c r="K30" s="12"/>
      <c r="L30" s="13"/>
      <c r="M30" s="14"/>
      <c r="N30" s="14"/>
      <c r="O30" s="14"/>
      <c r="P30" s="14"/>
      <c r="Q30" s="14"/>
      <c r="R30" s="14"/>
      <c r="S30" s="15"/>
      <c r="T30" s="15"/>
      <c r="U30" s="15"/>
      <c r="V30" s="15"/>
      <c r="W30" s="15"/>
      <c r="X30" s="15">
        <f t="shared" si="1"/>
        <v>0</v>
      </c>
      <c r="Y30" s="14"/>
      <c r="Z30" s="16"/>
      <c r="AA30" s="14"/>
      <c r="AB30" s="14"/>
      <c r="AC30" s="14"/>
      <c r="AD30" s="14"/>
      <c r="AE30" s="14"/>
    </row>
    <row r="31" spans="1:31" ht="37.5">
      <c r="A31" s="28">
        <v>27</v>
      </c>
      <c r="B31" s="58" t="s">
        <v>3096</v>
      </c>
      <c r="C31" s="29" t="s">
        <v>3044</v>
      </c>
      <c r="D31" s="30" t="s">
        <v>1424</v>
      </c>
      <c r="E31" s="34" t="s">
        <v>1450</v>
      </c>
      <c r="F31" s="29" t="s">
        <v>1429</v>
      </c>
      <c r="G31" s="59" t="s">
        <v>3068</v>
      </c>
      <c r="H31" s="60">
        <v>261</v>
      </c>
      <c r="I31" s="60">
        <v>26400</v>
      </c>
      <c r="J31" s="60">
        <f t="shared" si="0"/>
        <v>6890400</v>
      </c>
      <c r="K31" s="12"/>
      <c r="L31" s="13"/>
      <c r="M31" s="14"/>
      <c r="N31" s="14"/>
      <c r="O31" s="14"/>
      <c r="P31" s="14"/>
      <c r="Q31" s="14"/>
      <c r="R31" s="14"/>
      <c r="S31" s="15"/>
      <c r="T31" s="15"/>
      <c r="U31" s="15"/>
      <c r="V31" s="15"/>
      <c r="W31" s="15"/>
      <c r="X31" s="15">
        <f t="shared" si="1"/>
        <v>0</v>
      </c>
      <c r="Y31" s="14"/>
      <c r="Z31" s="16"/>
      <c r="AA31" s="14"/>
      <c r="AB31" s="14"/>
      <c r="AC31" s="14"/>
      <c r="AD31" s="14"/>
      <c r="AE31" s="14"/>
    </row>
    <row r="32" spans="1:31" ht="37.5">
      <c r="A32" s="28">
        <v>28</v>
      </c>
      <c r="B32" s="58" t="s">
        <v>3097</v>
      </c>
      <c r="C32" s="29" t="s">
        <v>129</v>
      </c>
      <c r="D32" s="30" t="s">
        <v>1424</v>
      </c>
      <c r="E32" s="34" t="s">
        <v>1451</v>
      </c>
      <c r="F32" s="29" t="s">
        <v>1429</v>
      </c>
      <c r="G32" s="59" t="s">
        <v>3068</v>
      </c>
      <c r="H32" s="60">
        <v>10</v>
      </c>
      <c r="I32" s="60">
        <v>45000</v>
      </c>
      <c r="J32" s="60">
        <f t="shared" si="0"/>
        <v>450000</v>
      </c>
      <c r="K32" s="12"/>
      <c r="L32" s="13"/>
      <c r="M32" s="14"/>
      <c r="N32" s="14"/>
      <c r="O32" s="14"/>
      <c r="P32" s="14"/>
      <c r="Q32" s="14"/>
      <c r="R32" s="14"/>
      <c r="S32" s="15"/>
      <c r="T32" s="15"/>
      <c r="U32" s="15"/>
      <c r="V32" s="15"/>
      <c r="W32" s="15"/>
      <c r="X32" s="15">
        <f t="shared" si="1"/>
        <v>0</v>
      </c>
      <c r="Y32" s="14"/>
      <c r="Z32" s="16"/>
      <c r="AA32" s="14"/>
      <c r="AB32" s="14"/>
      <c r="AC32" s="14"/>
      <c r="AD32" s="14"/>
      <c r="AE32" s="14"/>
    </row>
    <row r="33" spans="1:31" ht="37.5">
      <c r="A33" s="28">
        <v>29</v>
      </c>
      <c r="B33" s="58" t="s">
        <v>3098</v>
      </c>
      <c r="C33" s="29" t="s">
        <v>1452</v>
      </c>
      <c r="D33" s="30" t="s">
        <v>1435</v>
      </c>
      <c r="E33" s="34" t="s">
        <v>1453</v>
      </c>
      <c r="F33" s="29" t="s">
        <v>1429</v>
      </c>
      <c r="G33" s="59" t="s">
        <v>3068</v>
      </c>
      <c r="H33" s="60">
        <v>9</v>
      </c>
      <c r="I33" s="60">
        <v>19000</v>
      </c>
      <c r="J33" s="60">
        <f t="shared" si="0"/>
        <v>171000</v>
      </c>
      <c r="K33" s="12"/>
      <c r="L33" s="13"/>
      <c r="M33" s="14"/>
      <c r="N33" s="14"/>
      <c r="O33" s="14"/>
      <c r="P33" s="14"/>
      <c r="Q33" s="14"/>
      <c r="R33" s="14"/>
      <c r="S33" s="15"/>
      <c r="T33" s="15"/>
      <c r="U33" s="15"/>
      <c r="V33" s="15"/>
      <c r="W33" s="15"/>
      <c r="X33" s="15">
        <f t="shared" si="1"/>
        <v>0</v>
      </c>
      <c r="Y33" s="14"/>
      <c r="Z33" s="16"/>
      <c r="AA33" s="14"/>
      <c r="AB33" s="14"/>
      <c r="AC33" s="14"/>
      <c r="AD33" s="14"/>
      <c r="AE33" s="14"/>
    </row>
    <row r="34" spans="1:31" ht="37.5">
      <c r="A34" s="28">
        <v>30</v>
      </c>
      <c r="B34" s="58" t="s">
        <v>3099</v>
      </c>
      <c r="C34" s="29" t="s">
        <v>1454</v>
      </c>
      <c r="D34" s="30" t="s">
        <v>1435</v>
      </c>
      <c r="E34" s="34" t="s">
        <v>1453</v>
      </c>
      <c r="F34" s="29" t="s">
        <v>1429</v>
      </c>
      <c r="G34" s="59" t="s">
        <v>3068</v>
      </c>
      <c r="H34" s="60">
        <v>17</v>
      </c>
      <c r="I34" s="60">
        <v>19000</v>
      </c>
      <c r="J34" s="60">
        <f t="shared" si="0"/>
        <v>323000</v>
      </c>
      <c r="K34" s="12"/>
      <c r="L34" s="13"/>
      <c r="M34" s="14"/>
      <c r="N34" s="14"/>
      <c r="O34" s="14"/>
      <c r="P34" s="14"/>
      <c r="Q34" s="14"/>
      <c r="R34" s="14"/>
      <c r="S34" s="15"/>
      <c r="T34" s="15"/>
      <c r="U34" s="15"/>
      <c r="V34" s="15"/>
      <c r="W34" s="15"/>
      <c r="X34" s="15">
        <f t="shared" si="1"/>
        <v>0</v>
      </c>
      <c r="Y34" s="14"/>
      <c r="Z34" s="16"/>
      <c r="AA34" s="14"/>
      <c r="AB34" s="14"/>
      <c r="AC34" s="14"/>
      <c r="AD34" s="14"/>
      <c r="AE34" s="14"/>
    </row>
    <row r="35" spans="1:31" ht="112.5">
      <c r="A35" s="28">
        <v>31</v>
      </c>
      <c r="B35" s="58" t="s">
        <v>3100</v>
      </c>
      <c r="C35" s="59" t="s">
        <v>130</v>
      </c>
      <c r="D35" s="63" t="s">
        <v>1457</v>
      </c>
      <c r="E35" s="61" t="s">
        <v>146</v>
      </c>
      <c r="F35" s="29" t="s">
        <v>1427</v>
      </c>
      <c r="G35" s="29" t="s">
        <v>3067</v>
      </c>
      <c r="H35" s="60">
        <v>9000</v>
      </c>
      <c r="I35" s="60">
        <v>3800</v>
      </c>
      <c r="J35" s="60">
        <f t="shared" si="0"/>
        <v>34200000</v>
      </c>
      <c r="K35" s="12"/>
      <c r="L35" s="13"/>
      <c r="M35" s="14"/>
      <c r="N35" s="14"/>
      <c r="O35" s="14"/>
      <c r="P35" s="14"/>
      <c r="Q35" s="14"/>
      <c r="R35" s="14"/>
      <c r="S35" s="15"/>
      <c r="T35" s="15"/>
      <c r="U35" s="15"/>
      <c r="V35" s="15"/>
      <c r="W35" s="15"/>
      <c r="X35" s="15">
        <f t="shared" si="1"/>
        <v>0</v>
      </c>
      <c r="Y35" s="14"/>
      <c r="Z35" s="16"/>
      <c r="AA35" s="14"/>
      <c r="AB35" s="14"/>
      <c r="AC35" s="14"/>
      <c r="AD35" s="14"/>
      <c r="AE35" s="14"/>
    </row>
    <row r="36" spans="1:31" ht="131.25">
      <c r="A36" s="28">
        <v>32</v>
      </c>
      <c r="B36" s="58" t="s">
        <v>3101</v>
      </c>
      <c r="C36" s="29" t="s">
        <v>121</v>
      </c>
      <c r="D36" s="30" t="s">
        <v>1455</v>
      </c>
      <c r="E36" s="34" t="s">
        <v>165</v>
      </c>
      <c r="F36" s="29" t="s">
        <v>1427</v>
      </c>
      <c r="G36" s="29" t="s">
        <v>3067</v>
      </c>
      <c r="H36" s="60">
        <v>25400</v>
      </c>
      <c r="I36" s="60">
        <v>23111</v>
      </c>
      <c r="J36" s="60">
        <f t="shared" si="0"/>
        <v>587019400</v>
      </c>
      <c r="K36" s="12"/>
      <c r="L36" s="13"/>
      <c r="M36" s="14"/>
      <c r="N36" s="14"/>
      <c r="O36" s="14"/>
      <c r="P36" s="14"/>
      <c r="Q36" s="14"/>
      <c r="R36" s="14"/>
      <c r="S36" s="15"/>
      <c r="T36" s="15"/>
      <c r="U36" s="15"/>
      <c r="V36" s="15"/>
      <c r="W36" s="15"/>
      <c r="X36" s="15">
        <f t="shared" si="1"/>
        <v>0</v>
      </c>
      <c r="Y36" s="14"/>
      <c r="Z36" s="16"/>
      <c r="AA36" s="14"/>
      <c r="AB36" s="14"/>
      <c r="AC36" s="14"/>
      <c r="AD36" s="14"/>
      <c r="AE36" s="14"/>
    </row>
    <row r="37" spans="1:31" ht="56.25">
      <c r="A37" s="28">
        <v>33</v>
      </c>
      <c r="B37" s="58" t="s">
        <v>3102</v>
      </c>
      <c r="C37" s="29" t="s">
        <v>3056</v>
      </c>
      <c r="D37" s="30" t="s">
        <v>1455</v>
      </c>
      <c r="E37" s="34" t="s">
        <v>3057</v>
      </c>
      <c r="F37" s="29" t="s">
        <v>1427</v>
      </c>
      <c r="G37" s="59" t="s">
        <v>3068</v>
      </c>
      <c r="H37" s="60">
        <v>700</v>
      </c>
      <c r="I37" s="60">
        <v>175500</v>
      </c>
      <c r="J37" s="60">
        <f t="shared" si="0"/>
        <v>122850000</v>
      </c>
      <c r="K37" s="12"/>
      <c r="L37" s="13"/>
      <c r="M37" s="14"/>
      <c r="N37" s="14"/>
      <c r="O37" s="14"/>
      <c r="P37" s="14"/>
      <c r="Q37" s="14"/>
      <c r="R37" s="14"/>
      <c r="S37" s="15"/>
      <c r="T37" s="15"/>
      <c r="U37" s="15"/>
      <c r="V37" s="15"/>
      <c r="W37" s="15"/>
      <c r="X37" s="15">
        <f t="shared" si="1"/>
        <v>0</v>
      </c>
      <c r="Y37" s="14"/>
      <c r="Z37" s="16"/>
      <c r="AA37" s="14"/>
      <c r="AB37" s="14"/>
      <c r="AC37" s="14"/>
      <c r="AD37" s="14"/>
      <c r="AE37" s="14"/>
    </row>
    <row r="38" spans="1:31" ht="75">
      <c r="A38" s="28">
        <v>34</v>
      </c>
      <c r="B38" s="58" t="s">
        <v>3103</v>
      </c>
      <c r="C38" s="29" t="s">
        <v>132</v>
      </c>
      <c r="D38" s="30" t="s">
        <v>1455</v>
      </c>
      <c r="E38" s="34" t="s">
        <v>166</v>
      </c>
      <c r="F38" s="29" t="s">
        <v>1427</v>
      </c>
      <c r="G38" s="59" t="s">
        <v>3068</v>
      </c>
      <c r="H38" s="60">
        <v>22200</v>
      </c>
      <c r="I38" s="60">
        <v>8547</v>
      </c>
      <c r="J38" s="60">
        <f t="shared" si="0"/>
        <v>189743400</v>
      </c>
      <c r="K38" s="12"/>
      <c r="L38" s="13"/>
      <c r="M38" s="14"/>
      <c r="N38" s="14"/>
      <c r="O38" s="14"/>
      <c r="P38" s="14"/>
      <c r="Q38" s="14"/>
      <c r="R38" s="14"/>
      <c r="S38" s="15"/>
      <c r="T38" s="15"/>
      <c r="U38" s="15"/>
      <c r="V38" s="15"/>
      <c r="W38" s="15"/>
      <c r="X38" s="15">
        <f t="shared" si="1"/>
        <v>0</v>
      </c>
      <c r="Y38" s="14"/>
      <c r="Z38" s="16"/>
      <c r="AA38" s="14"/>
      <c r="AB38" s="14"/>
      <c r="AC38" s="14"/>
      <c r="AD38" s="14"/>
      <c r="AE38" s="14"/>
    </row>
    <row r="39" spans="1:31" ht="56.25">
      <c r="A39" s="28">
        <v>35</v>
      </c>
      <c r="B39" s="58" t="s">
        <v>3104</v>
      </c>
      <c r="C39" s="29" t="s">
        <v>3056</v>
      </c>
      <c r="D39" s="30" t="s">
        <v>1455</v>
      </c>
      <c r="E39" s="34" t="s">
        <v>3058</v>
      </c>
      <c r="F39" s="29" t="s">
        <v>1427</v>
      </c>
      <c r="G39" s="59" t="s">
        <v>3068</v>
      </c>
      <c r="H39" s="60">
        <v>600</v>
      </c>
      <c r="I39" s="60">
        <v>128700</v>
      </c>
      <c r="J39" s="60">
        <f t="shared" si="0"/>
        <v>77220000</v>
      </c>
      <c r="K39" s="12"/>
      <c r="L39" s="13"/>
      <c r="M39" s="14"/>
      <c r="N39" s="14"/>
      <c r="O39" s="14"/>
      <c r="P39" s="14"/>
      <c r="Q39" s="14"/>
      <c r="R39" s="14"/>
      <c r="S39" s="15"/>
      <c r="T39" s="15"/>
      <c r="U39" s="15"/>
      <c r="V39" s="15"/>
      <c r="W39" s="15"/>
      <c r="X39" s="15">
        <f t="shared" si="1"/>
        <v>0</v>
      </c>
      <c r="Y39" s="14"/>
      <c r="Z39" s="16"/>
      <c r="AA39" s="14"/>
      <c r="AB39" s="14"/>
      <c r="AC39" s="14"/>
      <c r="AD39" s="14"/>
      <c r="AE39" s="14"/>
    </row>
    <row r="40" spans="1:31" ht="75">
      <c r="A40" s="28">
        <v>36</v>
      </c>
      <c r="B40" s="58" t="s">
        <v>3105</v>
      </c>
      <c r="C40" s="29" t="s">
        <v>131</v>
      </c>
      <c r="D40" s="30" t="s">
        <v>1455</v>
      </c>
      <c r="E40" s="34" t="s">
        <v>167</v>
      </c>
      <c r="F40" s="29" t="s">
        <v>1427</v>
      </c>
      <c r="G40" s="59" t="s">
        <v>3068</v>
      </c>
      <c r="H40" s="60">
        <v>11000</v>
      </c>
      <c r="I40" s="60">
        <v>23023</v>
      </c>
      <c r="J40" s="60">
        <f t="shared" si="0"/>
        <v>253253000</v>
      </c>
      <c r="K40" s="12"/>
      <c r="L40" s="13"/>
      <c r="M40" s="14"/>
      <c r="N40" s="14"/>
      <c r="O40" s="14"/>
      <c r="P40" s="14"/>
      <c r="Q40" s="14"/>
      <c r="R40" s="14"/>
      <c r="S40" s="15"/>
      <c r="T40" s="15"/>
      <c r="U40" s="15"/>
      <c r="V40" s="15"/>
      <c r="W40" s="15"/>
      <c r="X40" s="15">
        <f t="shared" si="1"/>
        <v>0</v>
      </c>
      <c r="Y40" s="14"/>
      <c r="Z40" s="16"/>
      <c r="AA40" s="14"/>
      <c r="AB40" s="14"/>
      <c r="AC40" s="14"/>
      <c r="AD40" s="14"/>
      <c r="AE40" s="14"/>
    </row>
    <row r="41" spans="1:31" ht="56.25">
      <c r="A41" s="28">
        <v>37</v>
      </c>
      <c r="B41" s="58" t="s">
        <v>3106</v>
      </c>
      <c r="C41" s="29" t="s">
        <v>3056</v>
      </c>
      <c r="D41" s="30" t="s">
        <v>1455</v>
      </c>
      <c r="E41" s="34" t="s">
        <v>3059</v>
      </c>
      <c r="F41" s="29" t="s">
        <v>1427</v>
      </c>
      <c r="G41" s="59" t="s">
        <v>3068</v>
      </c>
      <c r="H41" s="60">
        <v>500</v>
      </c>
      <c r="I41" s="60">
        <v>111800</v>
      </c>
      <c r="J41" s="60">
        <f t="shared" si="0"/>
        <v>55900000</v>
      </c>
      <c r="K41" s="12"/>
      <c r="L41" s="13"/>
      <c r="M41" s="14"/>
      <c r="N41" s="14"/>
      <c r="O41" s="14"/>
      <c r="P41" s="14"/>
      <c r="Q41" s="14"/>
      <c r="R41" s="14"/>
      <c r="S41" s="15"/>
      <c r="T41" s="15"/>
      <c r="U41" s="15"/>
      <c r="V41" s="15"/>
      <c r="W41" s="15"/>
      <c r="X41" s="15">
        <f t="shared" si="1"/>
        <v>0</v>
      </c>
      <c r="Y41" s="14"/>
      <c r="Z41" s="16"/>
      <c r="AA41" s="14"/>
      <c r="AB41" s="14"/>
      <c r="AC41" s="14"/>
      <c r="AD41" s="14"/>
      <c r="AE41" s="14"/>
    </row>
    <row r="42" spans="1:31" ht="37.5">
      <c r="A42" s="28">
        <v>38</v>
      </c>
      <c r="B42" s="58" t="s">
        <v>3107</v>
      </c>
      <c r="C42" s="29" t="s">
        <v>1456</v>
      </c>
      <c r="D42" s="30" t="s">
        <v>1424</v>
      </c>
      <c r="E42" s="34"/>
      <c r="F42" s="29" t="s">
        <v>1429</v>
      </c>
      <c r="G42" s="59" t="s">
        <v>3068</v>
      </c>
      <c r="H42" s="60">
        <v>10</v>
      </c>
      <c r="I42" s="60">
        <v>750000</v>
      </c>
      <c r="J42" s="60">
        <f t="shared" si="0"/>
        <v>7500000</v>
      </c>
      <c r="K42" s="12"/>
      <c r="L42" s="13"/>
      <c r="M42" s="14"/>
      <c r="N42" s="14"/>
      <c r="O42" s="14"/>
      <c r="P42" s="14"/>
      <c r="Q42" s="14"/>
      <c r="R42" s="14"/>
      <c r="S42" s="15"/>
      <c r="T42" s="15"/>
      <c r="U42" s="15"/>
      <c r="V42" s="15"/>
      <c r="W42" s="15"/>
      <c r="X42" s="15">
        <f t="shared" si="1"/>
        <v>0</v>
      </c>
      <c r="Y42" s="14"/>
      <c r="Z42" s="16"/>
      <c r="AA42" s="14"/>
      <c r="AB42" s="14"/>
      <c r="AC42" s="14"/>
      <c r="AD42" s="14"/>
      <c r="AE42" s="14"/>
    </row>
    <row r="43" spans="1:31" ht="93.75">
      <c r="A43" s="28">
        <v>39</v>
      </c>
      <c r="B43" s="58" t="s">
        <v>3108</v>
      </c>
      <c r="C43" s="29" t="s">
        <v>171</v>
      </c>
      <c r="D43" s="30" t="s">
        <v>1457</v>
      </c>
      <c r="E43" s="34" t="s">
        <v>172</v>
      </c>
      <c r="F43" s="29" t="s">
        <v>1429</v>
      </c>
      <c r="G43" s="59" t="s">
        <v>3068</v>
      </c>
      <c r="H43" s="60">
        <v>46650</v>
      </c>
      <c r="I43" s="60">
        <v>6402</v>
      </c>
      <c r="J43" s="60">
        <f t="shared" si="0"/>
        <v>298653300</v>
      </c>
      <c r="K43" s="12"/>
      <c r="L43" s="13"/>
      <c r="M43" s="14"/>
      <c r="N43" s="14"/>
      <c r="O43" s="14"/>
      <c r="P43" s="14"/>
      <c r="Q43" s="14"/>
      <c r="R43" s="14"/>
      <c r="S43" s="15"/>
      <c r="T43" s="15"/>
      <c r="U43" s="15"/>
      <c r="V43" s="15"/>
      <c r="W43" s="15"/>
      <c r="X43" s="15">
        <f t="shared" si="1"/>
        <v>0</v>
      </c>
      <c r="Y43" s="14"/>
      <c r="Z43" s="16"/>
      <c r="AA43" s="14"/>
      <c r="AB43" s="14"/>
      <c r="AC43" s="14"/>
      <c r="AD43" s="14"/>
      <c r="AE43" s="14"/>
    </row>
    <row r="44" spans="1:31" ht="93.75">
      <c r="A44" s="28">
        <v>40</v>
      </c>
      <c r="B44" s="58" t="s">
        <v>3109</v>
      </c>
      <c r="C44" s="29" t="s">
        <v>147</v>
      </c>
      <c r="D44" s="30" t="s">
        <v>1457</v>
      </c>
      <c r="E44" s="34" t="s">
        <v>170</v>
      </c>
      <c r="F44" s="29" t="s">
        <v>1429</v>
      </c>
      <c r="G44" s="59" t="s">
        <v>3068</v>
      </c>
      <c r="H44" s="60">
        <v>37280</v>
      </c>
      <c r="I44" s="60">
        <v>2420</v>
      </c>
      <c r="J44" s="60">
        <f t="shared" si="0"/>
        <v>90217600</v>
      </c>
      <c r="K44" s="12"/>
      <c r="L44" s="13"/>
      <c r="M44" s="14"/>
      <c r="N44" s="14"/>
      <c r="O44" s="14"/>
      <c r="P44" s="14"/>
      <c r="Q44" s="14"/>
      <c r="R44" s="14"/>
      <c r="S44" s="15"/>
      <c r="T44" s="15"/>
      <c r="U44" s="15"/>
      <c r="V44" s="15"/>
      <c r="W44" s="15"/>
      <c r="X44" s="15">
        <f t="shared" si="1"/>
        <v>0</v>
      </c>
      <c r="Y44" s="14"/>
      <c r="Z44" s="16"/>
      <c r="AA44" s="14"/>
      <c r="AB44" s="14"/>
      <c r="AC44" s="14"/>
      <c r="AD44" s="14"/>
      <c r="AE44" s="14"/>
    </row>
    <row r="45" spans="1:31" ht="56.25">
      <c r="A45" s="28">
        <v>41</v>
      </c>
      <c r="B45" s="58" t="s">
        <v>3110</v>
      </c>
      <c r="C45" s="29" t="s">
        <v>133</v>
      </c>
      <c r="D45" s="30" t="s">
        <v>1457</v>
      </c>
      <c r="E45" s="34" t="s">
        <v>168</v>
      </c>
      <c r="F45" s="29" t="s">
        <v>1429</v>
      </c>
      <c r="G45" s="59" t="s">
        <v>3068</v>
      </c>
      <c r="H45" s="60">
        <v>100</v>
      </c>
      <c r="I45" s="60">
        <v>227800</v>
      </c>
      <c r="J45" s="60">
        <f t="shared" si="0"/>
        <v>22780000</v>
      </c>
      <c r="K45" s="12"/>
      <c r="L45" s="13"/>
      <c r="M45" s="14"/>
      <c r="N45" s="14"/>
      <c r="O45" s="14"/>
      <c r="P45" s="14"/>
      <c r="Q45" s="14"/>
      <c r="R45" s="14"/>
      <c r="S45" s="15"/>
      <c r="T45" s="15"/>
      <c r="U45" s="15"/>
      <c r="V45" s="15"/>
      <c r="W45" s="15"/>
      <c r="X45" s="15">
        <f t="shared" si="1"/>
        <v>0</v>
      </c>
      <c r="Y45" s="14"/>
      <c r="Z45" s="16"/>
      <c r="AA45" s="14"/>
      <c r="AB45" s="14"/>
      <c r="AC45" s="14"/>
      <c r="AD45" s="14"/>
      <c r="AE45" s="14"/>
    </row>
    <row r="46" spans="1:31" ht="75">
      <c r="A46" s="28">
        <v>42</v>
      </c>
      <c r="B46" s="58" t="s">
        <v>3111</v>
      </c>
      <c r="C46" s="29" t="s">
        <v>134</v>
      </c>
      <c r="D46" s="30" t="s">
        <v>1455</v>
      </c>
      <c r="E46" s="34" t="s">
        <v>152</v>
      </c>
      <c r="F46" s="29" t="s">
        <v>1427</v>
      </c>
      <c r="G46" s="29" t="s">
        <v>3069</v>
      </c>
      <c r="H46" s="60">
        <v>2050</v>
      </c>
      <c r="I46" s="60">
        <v>33000</v>
      </c>
      <c r="J46" s="60">
        <f t="shared" si="0"/>
        <v>67650000</v>
      </c>
      <c r="K46" s="12"/>
      <c r="L46" s="13"/>
      <c r="M46" s="14"/>
      <c r="N46" s="14"/>
      <c r="O46" s="14"/>
      <c r="P46" s="14"/>
      <c r="Q46" s="14"/>
      <c r="R46" s="14"/>
      <c r="S46" s="15"/>
      <c r="T46" s="15"/>
      <c r="U46" s="15"/>
      <c r="V46" s="15"/>
      <c r="W46" s="15"/>
      <c r="X46" s="15">
        <f t="shared" si="1"/>
        <v>0</v>
      </c>
      <c r="Y46" s="14"/>
      <c r="Z46" s="16"/>
      <c r="AA46" s="14"/>
      <c r="AB46" s="14"/>
      <c r="AC46" s="14"/>
      <c r="AD46" s="14"/>
      <c r="AE46" s="14"/>
    </row>
    <row r="47" spans="1:31" ht="56.25">
      <c r="A47" s="28">
        <v>43</v>
      </c>
      <c r="B47" s="58" t="s">
        <v>3112</v>
      </c>
      <c r="C47" s="29" t="s">
        <v>135</v>
      </c>
      <c r="D47" s="30" t="s">
        <v>1424</v>
      </c>
      <c r="E47" s="34" t="s">
        <v>173</v>
      </c>
      <c r="F47" s="29" t="s">
        <v>1427</v>
      </c>
      <c r="G47" s="29" t="s">
        <v>3067</v>
      </c>
      <c r="H47" s="60">
        <v>20</v>
      </c>
      <c r="I47" s="60">
        <v>1693923</v>
      </c>
      <c r="J47" s="60">
        <f t="shared" si="0"/>
        <v>33878460</v>
      </c>
      <c r="K47" s="12"/>
      <c r="L47" s="13"/>
      <c r="M47" s="14"/>
      <c r="N47" s="14"/>
      <c r="O47" s="14"/>
      <c r="P47" s="14"/>
      <c r="Q47" s="14"/>
      <c r="R47" s="14"/>
      <c r="S47" s="15"/>
      <c r="T47" s="15"/>
      <c r="U47" s="15"/>
      <c r="V47" s="15"/>
      <c r="W47" s="15"/>
      <c r="X47" s="15">
        <f t="shared" si="1"/>
        <v>0</v>
      </c>
      <c r="Y47" s="14"/>
      <c r="Z47" s="16"/>
      <c r="AA47" s="14"/>
      <c r="AB47" s="14"/>
      <c r="AC47" s="14"/>
      <c r="AD47" s="14"/>
      <c r="AE47" s="14"/>
    </row>
    <row r="48" spans="1:31" ht="75">
      <c r="A48" s="28">
        <v>44</v>
      </c>
      <c r="B48" s="58" t="s">
        <v>3113</v>
      </c>
      <c r="C48" s="29" t="s">
        <v>136</v>
      </c>
      <c r="D48" s="30" t="s">
        <v>1424</v>
      </c>
      <c r="E48" s="34" t="s">
        <v>174</v>
      </c>
      <c r="F48" s="29" t="s">
        <v>1427</v>
      </c>
      <c r="G48" s="29" t="s">
        <v>3067</v>
      </c>
      <c r="H48" s="60">
        <v>150</v>
      </c>
      <c r="I48" s="60">
        <v>2903670</v>
      </c>
      <c r="J48" s="60">
        <f t="shared" si="0"/>
        <v>435550500</v>
      </c>
      <c r="K48" s="12"/>
      <c r="L48" s="13"/>
      <c r="M48" s="14"/>
      <c r="N48" s="14"/>
      <c r="O48" s="14"/>
      <c r="P48" s="14"/>
      <c r="Q48" s="14"/>
      <c r="R48" s="14"/>
      <c r="S48" s="15"/>
      <c r="T48" s="15"/>
      <c r="U48" s="15"/>
      <c r="V48" s="15"/>
      <c r="W48" s="15"/>
      <c r="X48" s="15">
        <f t="shared" si="1"/>
        <v>0</v>
      </c>
      <c r="Y48" s="14"/>
      <c r="Z48" s="16"/>
      <c r="AA48" s="14"/>
      <c r="AB48" s="14"/>
      <c r="AC48" s="14"/>
      <c r="AD48" s="14"/>
      <c r="AE48" s="14"/>
    </row>
    <row r="49" spans="1:31" ht="56.25">
      <c r="A49" s="28">
        <v>45</v>
      </c>
      <c r="B49" s="58" t="s">
        <v>3114</v>
      </c>
      <c r="C49" s="29" t="s">
        <v>137</v>
      </c>
      <c r="D49" s="30" t="s">
        <v>1424</v>
      </c>
      <c r="E49" s="34" t="s">
        <v>151</v>
      </c>
      <c r="F49" s="29" t="s">
        <v>1529</v>
      </c>
      <c r="G49" s="29" t="s">
        <v>3067</v>
      </c>
      <c r="H49" s="60">
        <v>80</v>
      </c>
      <c r="I49" s="60">
        <v>2903670</v>
      </c>
      <c r="J49" s="60">
        <f t="shared" si="0"/>
        <v>232293600</v>
      </c>
      <c r="K49" s="12"/>
      <c r="L49" s="13"/>
      <c r="M49" s="14"/>
      <c r="N49" s="14"/>
      <c r="O49" s="14"/>
      <c r="P49" s="14"/>
      <c r="Q49" s="14"/>
      <c r="R49" s="14"/>
      <c r="S49" s="15"/>
      <c r="T49" s="15"/>
      <c r="U49" s="15"/>
      <c r="V49" s="15"/>
      <c r="W49" s="15"/>
      <c r="X49" s="15">
        <f t="shared" si="1"/>
        <v>0</v>
      </c>
      <c r="Y49" s="14"/>
      <c r="Z49" s="16"/>
      <c r="AA49" s="14"/>
      <c r="AB49" s="14"/>
      <c r="AC49" s="14"/>
      <c r="AD49" s="14"/>
      <c r="AE49" s="14"/>
    </row>
    <row r="50" spans="1:31" ht="56.25">
      <c r="A50" s="28">
        <v>46</v>
      </c>
      <c r="B50" s="58" t="s">
        <v>3115</v>
      </c>
      <c r="C50" s="29" t="s">
        <v>138</v>
      </c>
      <c r="D50" s="30" t="s">
        <v>1424</v>
      </c>
      <c r="E50" s="34" t="s">
        <v>150</v>
      </c>
      <c r="F50" s="29" t="s">
        <v>1529</v>
      </c>
      <c r="G50" s="29" t="s">
        <v>3067</v>
      </c>
      <c r="H50" s="60">
        <v>100</v>
      </c>
      <c r="I50" s="60">
        <v>1788000</v>
      </c>
      <c r="J50" s="60">
        <f t="shared" si="0"/>
        <v>178800000</v>
      </c>
      <c r="K50" s="12"/>
      <c r="L50" s="13"/>
      <c r="M50" s="14"/>
      <c r="N50" s="14"/>
      <c r="O50" s="14"/>
      <c r="P50" s="14"/>
      <c r="Q50" s="14"/>
      <c r="R50" s="14"/>
      <c r="S50" s="15"/>
      <c r="T50" s="15"/>
      <c r="U50" s="15"/>
      <c r="V50" s="15"/>
      <c r="W50" s="15"/>
      <c r="X50" s="15">
        <f t="shared" si="1"/>
        <v>0</v>
      </c>
      <c r="Y50" s="14"/>
      <c r="Z50" s="16"/>
      <c r="AA50" s="14"/>
      <c r="AB50" s="14"/>
      <c r="AC50" s="14"/>
      <c r="AD50" s="14"/>
      <c r="AE50" s="14"/>
    </row>
    <row r="51" spans="1:31" ht="131.25">
      <c r="A51" s="28">
        <v>47</v>
      </c>
      <c r="B51" s="58" t="s">
        <v>3116</v>
      </c>
      <c r="C51" s="29" t="s">
        <v>1458</v>
      </c>
      <c r="D51" s="30" t="s">
        <v>1426</v>
      </c>
      <c r="E51" s="66" t="s">
        <v>139</v>
      </c>
      <c r="F51" s="29" t="s">
        <v>1459</v>
      </c>
      <c r="G51" s="59" t="s">
        <v>3068</v>
      </c>
      <c r="H51" s="60">
        <v>100</v>
      </c>
      <c r="I51" s="60">
        <v>260000</v>
      </c>
      <c r="J51" s="60">
        <f t="shared" si="0"/>
        <v>26000000</v>
      </c>
      <c r="K51" s="12"/>
      <c r="L51" s="13"/>
      <c r="M51" s="14"/>
      <c r="N51" s="14"/>
      <c r="O51" s="14"/>
      <c r="P51" s="14"/>
      <c r="Q51" s="14"/>
      <c r="R51" s="14"/>
      <c r="S51" s="15"/>
      <c r="T51" s="15"/>
      <c r="U51" s="15"/>
      <c r="V51" s="15"/>
      <c r="W51" s="15"/>
      <c r="X51" s="15">
        <f t="shared" si="1"/>
        <v>0</v>
      </c>
      <c r="Y51" s="14"/>
      <c r="Z51" s="16"/>
      <c r="AA51" s="14"/>
      <c r="AB51" s="14"/>
      <c r="AC51" s="14"/>
      <c r="AD51" s="14"/>
      <c r="AE51" s="14"/>
    </row>
    <row r="52" spans="1:31" ht="56.25">
      <c r="A52" s="28">
        <v>48</v>
      </c>
      <c r="B52" s="58" t="s">
        <v>3117</v>
      </c>
      <c r="C52" s="29" t="s">
        <v>140</v>
      </c>
      <c r="D52" s="30" t="s">
        <v>1032</v>
      </c>
      <c r="E52" s="34" t="s">
        <v>141</v>
      </c>
      <c r="F52" s="29" t="s">
        <v>1427</v>
      </c>
      <c r="G52" s="29" t="s">
        <v>3069</v>
      </c>
      <c r="H52" s="60">
        <v>100</v>
      </c>
      <c r="I52" s="60">
        <v>2377100</v>
      </c>
      <c r="J52" s="60">
        <f t="shared" si="0"/>
        <v>237710000</v>
      </c>
      <c r="K52" s="12"/>
      <c r="L52" s="13"/>
      <c r="M52" s="14"/>
      <c r="N52" s="14"/>
      <c r="O52" s="14"/>
      <c r="P52" s="14"/>
      <c r="Q52" s="14"/>
      <c r="R52" s="14"/>
      <c r="S52" s="15"/>
      <c r="T52" s="15"/>
      <c r="U52" s="15"/>
      <c r="V52" s="15"/>
      <c r="W52" s="15"/>
      <c r="X52" s="15">
        <f t="shared" si="1"/>
        <v>0</v>
      </c>
      <c r="Y52" s="14"/>
      <c r="Z52" s="16"/>
      <c r="AA52" s="14"/>
      <c r="AB52" s="14"/>
      <c r="AC52" s="14"/>
      <c r="AD52" s="14"/>
      <c r="AE52" s="14"/>
    </row>
    <row r="53" spans="1:31" ht="75">
      <c r="A53" s="28">
        <v>49</v>
      </c>
      <c r="B53" s="58" t="s">
        <v>3118</v>
      </c>
      <c r="C53" s="29" t="s">
        <v>142</v>
      </c>
      <c r="D53" s="30" t="s">
        <v>1457</v>
      </c>
      <c r="E53" s="34" t="s">
        <v>143</v>
      </c>
      <c r="F53" s="29" t="s">
        <v>1425</v>
      </c>
      <c r="G53" s="29" t="s">
        <v>3067</v>
      </c>
      <c r="H53" s="60">
        <v>80000</v>
      </c>
      <c r="I53" s="60">
        <v>4180</v>
      </c>
      <c r="J53" s="60">
        <f t="shared" si="0"/>
        <v>334400000</v>
      </c>
      <c r="K53" s="12"/>
      <c r="L53" s="13"/>
      <c r="M53" s="14"/>
      <c r="N53" s="14"/>
      <c r="O53" s="14"/>
      <c r="P53" s="14"/>
      <c r="Q53" s="14"/>
      <c r="R53" s="14"/>
      <c r="S53" s="15"/>
      <c r="T53" s="15"/>
      <c r="U53" s="15"/>
      <c r="V53" s="15"/>
      <c r="W53" s="15"/>
      <c r="X53" s="15">
        <f t="shared" si="1"/>
        <v>0</v>
      </c>
      <c r="Y53" s="14"/>
      <c r="Z53" s="16"/>
      <c r="AA53" s="14"/>
      <c r="AB53" s="14"/>
      <c r="AC53" s="14"/>
      <c r="AD53" s="14"/>
      <c r="AE53" s="14"/>
    </row>
    <row r="54" spans="1:31" ht="93.75">
      <c r="A54" s="28">
        <v>50</v>
      </c>
      <c r="B54" s="58" t="s">
        <v>3119</v>
      </c>
      <c r="C54" s="67" t="s">
        <v>2367</v>
      </c>
      <c r="D54" s="30" t="s">
        <v>1457</v>
      </c>
      <c r="E54" s="68" t="s">
        <v>2368</v>
      </c>
      <c r="F54" s="29" t="s">
        <v>1427</v>
      </c>
      <c r="G54" s="29" t="s">
        <v>3069</v>
      </c>
      <c r="H54" s="60">
        <v>200</v>
      </c>
      <c r="I54" s="60">
        <v>100000</v>
      </c>
      <c r="J54" s="60">
        <f t="shared" si="0"/>
        <v>20000000</v>
      </c>
      <c r="K54" s="12"/>
      <c r="L54" s="13"/>
      <c r="M54" s="14"/>
      <c r="N54" s="14"/>
      <c r="O54" s="14"/>
      <c r="P54" s="14"/>
      <c r="Q54" s="14"/>
      <c r="R54" s="14"/>
      <c r="S54" s="15"/>
      <c r="T54" s="15"/>
      <c r="U54" s="15"/>
      <c r="V54" s="15"/>
      <c r="W54" s="15"/>
      <c r="X54" s="15">
        <f t="shared" si="1"/>
        <v>0</v>
      </c>
      <c r="Y54" s="14"/>
      <c r="Z54" s="16"/>
      <c r="AA54" s="14"/>
      <c r="AB54" s="14"/>
      <c r="AC54" s="14"/>
      <c r="AD54" s="14"/>
      <c r="AE54" s="14"/>
    </row>
    <row r="55" spans="1:31" ht="93.75">
      <c r="A55" s="28">
        <v>51</v>
      </c>
      <c r="B55" s="58" t="s">
        <v>3120</v>
      </c>
      <c r="C55" s="67" t="s">
        <v>2367</v>
      </c>
      <c r="D55" s="30" t="s">
        <v>1457</v>
      </c>
      <c r="E55" s="68" t="s">
        <v>2369</v>
      </c>
      <c r="F55" s="29" t="s">
        <v>1427</v>
      </c>
      <c r="G55" s="29" t="s">
        <v>3069</v>
      </c>
      <c r="H55" s="60">
        <v>200</v>
      </c>
      <c r="I55" s="60">
        <v>80000</v>
      </c>
      <c r="J55" s="60">
        <f t="shared" si="0"/>
        <v>16000000</v>
      </c>
      <c r="K55" s="12"/>
      <c r="L55" s="13"/>
      <c r="M55" s="14"/>
      <c r="N55" s="14"/>
      <c r="O55" s="14"/>
      <c r="P55" s="14"/>
      <c r="Q55" s="14"/>
      <c r="R55" s="14"/>
      <c r="S55" s="15"/>
      <c r="T55" s="15"/>
      <c r="U55" s="15"/>
      <c r="V55" s="15"/>
      <c r="W55" s="15"/>
      <c r="X55" s="15">
        <f t="shared" si="1"/>
        <v>0</v>
      </c>
      <c r="Y55" s="14"/>
      <c r="Z55" s="16"/>
      <c r="AA55" s="14"/>
      <c r="AB55" s="14"/>
      <c r="AC55" s="14"/>
      <c r="AD55" s="14"/>
      <c r="AE55" s="14"/>
    </row>
    <row r="56" spans="1:31" ht="37.5">
      <c r="A56" s="28">
        <v>52</v>
      </c>
      <c r="B56" s="58" t="s">
        <v>3121</v>
      </c>
      <c r="C56" s="29" t="s">
        <v>144</v>
      </c>
      <c r="D56" s="30" t="s">
        <v>1457</v>
      </c>
      <c r="E56" s="34" t="s">
        <v>149</v>
      </c>
      <c r="F56" s="29" t="s">
        <v>2123</v>
      </c>
      <c r="G56" s="29" t="s">
        <v>3067</v>
      </c>
      <c r="H56" s="60">
        <v>500</v>
      </c>
      <c r="I56" s="60">
        <v>27000</v>
      </c>
      <c r="J56" s="60">
        <f t="shared" si="0"/>
        <v>13500000</v>
      </c>
      <c r="K56" s="12"/>
      <c r="L56" s="13"/>
      <c r="M56" s="14"/>
      <c r="N56" s="14"/>
      <c r="O56" s="14"/>
      <c r="P56" s="14"/>
      <c r="Q56" s="14"/>
      <c r="R56" s="14"/>
      <c r="S56" s="15"/>
      <c r="T56" s="15"/>
      <c r="U56" s="15"/>
      <c r="V56" s="15"/>
      <c r="W56" s="15"/>
      <c r="X56" s="15">
        <f t="shared" si="1"/>
        <v>0</v>
      </c>
      <c r="Y56" s="14"/>
      <c r="Z56" s="16"/>
      <c r="AA56" s="14"/>
      <c r="AB56" s="14"/>
      <c r="AC56" s="14"/>
      <c r="AD56" s="14"/>
      <c r="AE56" s="14"/>
    </row>
    <row r="57" spans="1:31" ht="131.25">
      <c r="A57" s="28">
        <v>53</v>
      </c>
      <c r="B57" s="58" t="s">
        <v>3122</v>
      </c>
      <c r="C57" s="29" t="s">
        <v>486</v>
      </c>
      <c r="D57" s="31" t="s">
        <v>1457</v>
      </c>
      <c r="E57" s="34" t="s">
        <v>487</v>
      </c>
      <c r="F57" s="29" t="s">
        <v>1425</v>
      </c>
      <c r="G57" s="29" t="s">
        <v>3067</v>
      </c>
      <c r="H57" s="60">
        <v>21000</v>
      </c>
      <c r="I57" s="60">
        <v>9020</v>
      </c>
      <c r="J57" s="60">
        <f t="shared" si="0"/>
        <v>189420000</v>
      </c>
      <c r="K57" s="12"/>
      <c r="L57" s="13"/>
      <c r="M57" s="14"/>
      <c r="N57" s="14"/>
      <c r="O57" s="14"/>
      <c r="P57" s="14"/>
      <c r="Q57" s="14"/>
      <c r="R57" s="14"/>
      <c r="S57" s="15"/>
      <c r="T57" s="15"/>
      <c r="U57" s="15"/>
      <c r="V57" s="15"/>
      <c r="W57" s="15"/>
      <c r="X57" s="15">
        <f t="shared" si="1"/>
        <v>0</v>
      </c>
      <c r="Y57" s="14"/>
      <c r="Z57" s="16"/>
      <c r="AA57" s="14"/>
      <c r="AB57" s="14"/>
      <c r="AC57" s="14"/>
      <c r="AD57" s="14"/>
      <c r="AE57" s="14"/>
    </row>
    <row r="58" spans="1:31" ht="112.5">
      <c r="A58" s="28">
        <v>54</v>
      </c>
      <c r="B58" s="58" t="s">
        <v>3123</v>
      </c>
      <c r="C58" s="32" t="s">
        <v>145</v>
      </c>
      <c r="D58" s="31" t="s">
        <v>1457</v>
      </c>
      <c r="E58" s="69" t="s">
        <v>148</v>
      </c>
      <c r="F58" s="32" t="s">
        <v>1425</v>
      </c>
      <c r="G58" s="70" t="s">
        <v>3068</v>
      </c>
      <c r="H58" s="60">
        <v>128350</v>
      </c>
      <c r="I58" s="60">
        <v>3740</v>
      </c>
      <c r="J58" s="60">
        <f t="shared" si="0"/>
        <v>480029000</v>
      </c>
      <c r="K58" s="12"/>
      <c r="L58" s="13"/>
      <c r="M58" s="14"/>
      <c r="N58" s="14"/>
      <c r="O58" s="14"/>
      <c r="P58" s="14"/>
      <c r="Q58" s="14"/>
      <c r="R58" s="14"/>
      <c r="S58" s="15"/>
      <c r="T58" s="15"/>
      <c r="U58" s="15"/>
      <c r="V58" s="15"/>
      <c r="W58" s="15"/>
      <c r="X58" s="15">
        <f t="shared" si="1"/>
        <v>0</v>
      </c>
      <c r="Y58" s="14"/>
      <c r="Z58" s="16"/>
      <c r="AA58" s="14"/>
      <c r="AB58" s="14"/>
      <c r="AC58" s="14"/>
      <c r="AD58" s="14"/>
      <c r="AE58" s="14"/>
    </row>
    <row r="59" spans="1:31" ht="37.5">
      <c r="A59" s="28">
        <v>55</v>
      </c>
      <c r="B59" s="58" t="s">
        <v>3124</v>
      </c>
      <c r="C59" s="29" t="s">
        <v>156</v>
      </c>
      <c r="D59" s="30" t="s">
        <v>1457</v>
      </c>
      <c r="E59" s="34" t="s">
        <v>169</v>
      </c>
      <c r="F59" s="29" t="s">
        <v>1427</v>
      </c>
      <c r="G59" s="59" t="s">
        <v>3068</v>
      </c>
      <c r="H59" s="60">
        <v>25000</v>
      </c>
      <c r="I59" s="60">
        <v>2200</v>
      </c>
      <c r="J59" s="60">
        <f t="shared" si="0"/>
        <v>55000000</v>
      </c>
      <c r="K59" s="12"/>
      <c r="L59" s="13"/>
      <c r="M59" s="14"/>
      <c r="N59" s="14"/>
      <c r="O59" s="14"/>
      <c r="P59" s="14"/>
      <c r="Q59" s="14"/>
      <c r="R59" s="14"/>
      <c r="S59" s="15"/>
      <c r="T59" s="15"/>
      <c r="U59" s="15"/>
      <c r="V59" s="15"/>
      <c r="W59" s="15"/>
      <c r="X59" s="15">
        <f t="shared" si="1"/>
        <v>0</v>
      </c>
      <c r="Y59" s="14"/>
      <c r="Z59" s="16"/>
      <c r="AA59" s="14"/>
      <c r="AB59" s="14"/>
      <c r="AC59" s="14"/>
      <c r="AD59" s="14"/>
      <c r="AE59" s="14"/>
    </row>
    <row r="60" spans="1:31" ht="56.25">
      <c r="A60" s="28">
        <v>56</v>
      </c>
      <c r="B60" s="58" t="s">
        <v>3125</v>
      </c>
      <c r="C60" s="29" t="s">
        <v>157</v>
      </c>
      <c r="D60" s="30" t="s">
        <v>1457</v>
      </c>
      <c r="E60" s="34" t="s">
        <v>158</v>
      </c>
      <c r="F60" s="29" t="s">
        <v>1432</v>
      </c>
      <c r="G60" s="59" t="s">
        <v>3068</v>
      </c>
      <c r="H60" s="60">
        <v>1851400</v>
      </c>
      <c r="I60" s="60">
        <v>145</v>
      </c>
      <c r="J60" s="60">
        <f t="shared" si="0"/>
        <v>268453000</v>
      </c>
      <c r="K60" s="12"/>
      <c r="L60" s="13"/>
      <c r="M60" s="14"/>
      <c r="N60" s="14"/>
      <c r="O60" s="14"/>
      <c r="P60" s="14"/>
      <c r="Q60" s="14"/>
      <c r="R60" s="14"/>
      <c r="S60" s="15"/>
      <c r="T60" s="15"/>
      <c r="U60" s="15"/>
      <c r="V60" s="15"/>
      <c r="W60" s="15"/>
      <c r="X60" s="15">
        <f t="shared" si="1"/>
        <v>0</v>
      </c>
      <c r="Y60" s="14"/>
      <c r="Z60" s="16"/>
      <c r="AA60" s="14"/>
      <c r="AB60" s="14"/>
      <c r="AC60" s="14"/>
      <c r="AD60" s="14"/>
      <c r="AE60" s="14"/>
    </row>
    <row r="61" spans="1:31" ht="93.75">
      <c r="A61" s="28">
        <v>57</v>
      </c>
      <c r="B61" s="58" t="s">
        <v>3126</v>
      </c>
      <c r="C61" s="29" t="s">
        <v>964</v>
      </c>
      <c r="D61" s="30" t="s">
        <v>1455</v>
      </c>
      <c r="E61" s="34" t="s">
        <v>159</v>
      </c>
      <c r="F61" s="29" t="s">
        <v>1427</v>
      </c>
      <c r="G61" s="29" t="s">
        <v>3067</v>
      </c>
      <c r="H61" s="60">
        <v>704</v>
      </c>
      <c r="I61" s="60">
        <v>85800</v>
      </c>
      <c r="J61" s="60">
        <f t="shared" si="0"/>
        <v>60403200</v>
      </c>
      <c r="K61" s="12"/>
      <c r="L61" s="13"/>
      <c r="M61" s="14"/>
      <c r="N61" s="14"/>
      <c r="O61" s="14"/>
      <c r="P61" s="14"/>
      <c r="Q61" s="14"/>
      <c r="R61" s="14"/>
      <c r="S61" s="15"/>
      <c r="T61" s="15"/>
      <c r="U61" s="15"/>
      <c r="V61" s="15"/>
      <c r="W61" s="15"/>
      <c r="X61" s="15">
        <f t="shared" si="1"/>
        <v>0</v>
      </c>
      <c r="Y61" s="14"/>
      <c r="Z61" s="16"/>
      <c r="AA61" s="14"/>
      <c r="AB61" s="14"/>
      <c r="AC61" s="14"/>
      <c r="AD61" s="14"/>
      <c r="AE61" s="14"/>
    </row>
    <row r="62" spans="1:31" ht="131.25">
      <c r="A62" s="28">
        <v>58</v>
      </c>
      <c r="B62" s="58" t="s">
        <v>3127</v>
      </c>
      <c r="C62" s="29" t="s">
        <v>160</v>
      </c>
      <c r="D62" s="30" t="s">
        <v>1457</v>
      </c>
      <c r="E62" s="34" t="s">
        <v>176</v>
      </c>
      <c r="F62" s="29" t="s">
        <v>1427</v>
      </c>
      <c r="G62" s="29" t="s">
        <v>3069</v>
      </c>
      <c r="H62" s="60">
        <v>19660</v>
      </c>
      <c r="I62" s="60">
        <v>6545</v>
      </c>
      <c r="J62" s="60">
        <f t="shared" si="0"/>
        <v>128674700</v>
      </c>
      <c r="K62" s="12"/>
      <c r="L62" s="13"/>
      <c r="M62" s="14"/>
      <c r="N62" s="14"/>
      <c r="O62" s="14"/>
      <c r="P62" s="14"/>
      <c r="Q62" s="14"/>
      <c r="R62" s="14"/>
      <c r="S62" s="15"/>
      <c r="T62" s="15"/>
      <c r="U62" s="15"/>
      <c r="V62" s="15"/>
      <c r="W62" s="15"/>
      <c r="X62" s="15">
        <f t="shared" si="1"/>
        <v>0</v>
      </c>
      <c r="Y62" s="14"/>
      <c r="Z62" s="16"/>
      <c r="AA62" s="14"/>
      <c r="AB62" s="14"/>
      <c r="AC62" s="14"/>
      <c r="AD62" s="14"/>
      <c r="AE62" s="14"/>
    </row>
    <row r="63" spans="1:31" ht="131.25">
      <c r="A63" s="28">
        <v>59</v>
      </c>
      <c r="B63" s="58" t="s">
        <v>3128</v>
      </c>
      <c r="C63" s="29" t="s">
        <v>160</v>
      </c>
      <c r="D63" s="30" t="s">
        <v>1457</v>
      </c>
      <c r="E63" s="34" t="s">
        <v>175</v>
      </c>
      <c r="F63" s="29" t="s">
        <v>1427</v>
      </c>
      <c r="G63" s="59" t="s">
        <v>3068</v>
      </c>
      <c r="H63" s="60">
        <v>13700</v>
      </c>
      <c r="I63" s="60">
        <v>5830</v>
      </c>
      <c r="J63" s="60">
        <f t="shared" si="0"/>
        <v>79871000</v>
      </c>
      <c r="K63" s="12"/>
      <c r="L63" s="13"/>
      <c r="M63" s="14"/>
      <c r="N63" s="14"/>
      <c r="O63" s="14"/>
      <c r="P63" s="14"/>
      <c r="Q63" s="14"/>
      <c r="R63" s="14"/>
      <c r="S63" s="15"/>
      <c r="T63" s="15"/>
      <c r="U63" s="15"/>
      <c r="V63" s="15"/>
      <c r="W63" s="15"/>
      <c r="X63" s="15">
        <f t="shared" si="1"/>
        <v>0</v>
      </c>
      <c r="Y63" s="14"/>
      <c r="Z63" s="16"/>
      <c r="AA63" s="14"/>
      <c r="AB63" s="14"/>
      <c r="AC63" s="14"/>
      <c r="AD63" s="14"/>
      <c r="AE63" s="14"/>
    </row>
    <row r="64" spans="1:31" ht="131.25">
      <c r="A64" s="28">
        <v>60</v>
      </c>
      <c r="B64" s="58" t="s">
        <v>3129</v>
      </c>
      <c r="C64" s="71" t="s">
        <v>160</v>
      </c>
      <c r="D64" s="30" t="s">
        <v>1457</v>
      </c>
      <c r="E64" s="34" t="s">
        <v>178</v>
      </c>
      <c r="F64" s="29" t="s">
        <v>1429</v>
      </c>
      <c r="G64" s="59" t="s">
        <v>3068</v>
      </c>
      <c r="H64" s="60">
        <v>500</v>
      </c>
      <c r="I64" s="60">
        <v>5145</v>
      </c>
      <c r="J64" s="60">
        <f t="shared" si="0"/>
        <v>2572500</v>
      </c>
      <c r="K64" s="12"/>
      <c r="L64" s="13"/>
      <c r="M64" s="14"/>
      <c r="N64" s="14"/>
      <c r="O64" s="14"/>
      <c r="P64" s="14"/>
      <c r="Q64" s="14"/>
      <c r="R64" s="14"/>
      <c r="S64" s="15"/>
      <c r="T64" s="15"/>
      <c r="U64" s="15"/>
      <c r="V64" s="15"/>
      <c r="W64" s="15"/>
      <c r="X64" s="15">
        <f t="shared" si="1"/>
        <v>0</v>
      </c>
      <c r="Y64" s="14"/>
      <c r="Z64" s="16"/>
      <c r="AA64" s="14"/>
      <c r="AB64" s="14"/>
      <c r="AC64" s="14"/>
      <c r="AD64" s="14"/>
      <c r="AE64" s="14"/>
    </row>
    <row r="65" spans="1:31" ht="131.25">
      <c r="A65" s="28">
        <v>61</v>
      </c>
      <c r="B65" s="58" t="s">
        <v>3130</v>
      </c>
      <c r="C65" s="71" t="s">
        <v>160</v>
      </c>
      <c r="D65" s="30" t="s">
        <v>1457</v>
      </c>
      <c r="E65" s="34" t="s">
        <v>177</v>
      </c>
      <c r="F65" s="29" t="s">
        <v>1429</v>
      </c>
      <c r="G65" s="29" t="s">
        <v>3069</v>
      </c>
      <c r="H65" s="60">
        <v>2000</v>
      </c>
      <c r="I65" s="60">
        <v>2520</v>
      </c>
      <c r="J65" s="60">
        <f t="shared" si="0"/>
        <v>5040000</v>
      </c>
      <c r="K65" s="12"/>
      <c r="L65" s="13"/>
      <c r="M65" s="14"/>
      <c r="N65" s="14"/>
      <c r="O65" s="14"/>
      <c r="P65" s="14"/>
      <c r="Q65" s="14"/>
      <c r="R65" s="14"/>
      <c r="S65" s="15"/>
      <c r="T65" s="15"/>
      <c r="U65" s="15"/>
      <c r="V65" s="15"/>
      <c r="W65" s="15"/>
      <c r="X65" s="15">
        <f t="shared" si="1"/>
        <v>0</v>
      </c>
      <c r="Y65" s="14"/>
      <c r="Z65" s="16"/>
      <c r="AA65" s="14"/>
      <c r="AB65" s="14"/>
      <c r="AC65" s="14"/>
      <c r="AD65" s="14"/>
      <c r="AE65" s="14"/>
    </row>
    <row r="66" spans="1:31" ht="131.25">
      <c r="A66" s="28">
        <v>62</v>
      </c>
      <c r="B66" s="58" t="s">
        <v>3131</v>
      </c>
      <c r="C66" s="29" t="s">
        <v>160</v>
      </c>
      <c r="D66" s="30" t="s">
        <v>1460</v>
      </c>
      <c r="E66" s="34" t="s">
        <v>161</v>
      </c>
      <c r="F66" s="29" t="s">
        <v>1429</v>
      </c>
      <c r="G66" s="59" t="s">
        <v>3068</v>
      </c>
      <c r="H66" s="60">
        <v>2500</v>
      </c>
      <c r="I66" s="60">
        <v>4260</v>
      </c>
      <c r="J66" s="60">
        <f t="shared" si="0"/>
        <v>10650000</v>
      </c>
      <c r="K66" s="12"/>
      <c r="L66" s="13"/>
      <c r="M66" s="14"/>
      <c r="N66" s="14"/>
      <c r="O66" s="14"/>
      <c r="P66" s="14"/>
      <c r="Q66" s="14"/>
      <c r="R66" s="14"/>
      <c r="S66" s="15"/>
      <c r="T66" s="15"/>
      <c r="U66" s="15"/>
      <c r="V66" s="15"/>
      <c r="W66" s="15"/>
      <c r="X66" s="15">
        <f t="shared" si="1"/>
        <v>0</v>
      </c>
      <c r="Y66" s="14"/>
      <c r="Z66" s="16"/>
      <c r="AA66" s="14"/>
      <c r="AB66" s="14"/>
      <c r="AC66" s="14"/>
      <c r="AD66" s="14"/>
      <c r="AE66" s="14"/>
    </row>
    <row r="67" spans="1:31" ht="131.25">
      <c r="A67" s="28">
        <v>63</v>
      </c>
      <c r="B67" s="58" t="s">
        <v>3132</v>
      </c>
      <c r="C67" s="29" t="s">
        <v>160</v>
      </c>
      <c r="D67" s="30" t="s">
        <v>1457</v>
      </c>
      <c r="E67" s="34" t="s">
        <v>179</v>
      </c>
      <c r="F67" s="29" t="s">
        <v>1427</v>
      </c>
      <c r="G67" s="59" t="s">
        <v>3068</v>
      </c>
      <c r="H67" s="60">
        <v>61960</v>
      </c>
      <c r="I67" s="60">
        <v>1650</v>
      </c>
      <c r="J67" s="60">
        <f t="shared" si="0"/>
        <v>102234000</v>
      </c>
      <c r="K67" s="12"/>
      <c r="L67" s="13"/>
      <c r="M67" s="14"/>
      <c r="N67" s="14"/>
      <c r="O67" s="14"/>
      <c r="P67" s="14"/>
      <c r="Q67" s="14"/>
      <c r="R67" s="14"/>
      <c r="S67" s="15"/>
      <c r="T67" s="15"/>
      <c r="U67" s="15"/>
      <c r="V67" s="15"/>
      <c r="W67" s="15"/>
      <c r="X67" s="15">
        <f t="shared" si="1"/>
        <v>0</v>
      </c>
      <c r="Y67" s="14"/>
      <c r="Z67" s="16"/>
      <c r="AA67" s="14"/>
      <c r="AB67" s="14"/>
      <c r="AC67" s="14"/>
      <c r="AD67" s="14"/>
      <c r="AE67" s="14"/>
    </row>
    <row r="68" spans="1:31" ht="93.75">
      <c r="A68" s="28">
        <v>64</v>
      </c>
      <c r="B68" s="58" t="s">
        <v>3133</v>
      </c>
      <c r="C68" s="29" t="s">
        <v>180</v>
      </c>
      <c r="D68" s="30" t="s">
        <v>1455</v>
      </c>
      <c r="E68" s="34" t="s">
        <v>181</v>
      </c>
      <c r="F68" s="29" t="s">
        <v>1429</v>
      </c>
      <c r="G68" s="59" t="s">
        <v>3068</v>
      </c>
      <c r="H68" s="60">
        <v>259971</v>
      </c>
      <c r="I68" s="60">
        <v>16940</v>
      </c>
      <c r="J68" s="60">
        <f t="shared" si="0"/>
        <v>4403908740</v>
      </c>
      <c r="K68" s="12"/>
      <c r="L68" s="13"/>
      <c r="M68" s="14"/>
      <c r="N68" s="14"/>
      <c r="O68" s="14"/>
      <c r="P68" s="14"/>
      <c r="Q68" s="14"/>
      <c r="R68" s="14"/>
      <c r="S68" s="15"/>
      <c r="T68" s="15"/>
      <c r="U68" s="15"/>
      <c r="V68" s="15"/>
      <c r="W68" s="15"/>
      <c r="X68" s="15">
        <f t="shared" si="1"/>
        <v>0</v>
      </c>
      <c r="Y68" s="14"/>
      <c r="Z68" s="16"/>
      <c r="AA68" s="14"/>
      <c r="AB68" s="14"/>
      <c r="AC68" s="14"/>
      <c r="AD68" s="14"/>
      <c r="AE68" s="14"/>
    </row>
    <row r="69" spans="1:31" ht="93.75">
      <c r="A69" s="28">
        <v>65</v>
      </c>
      <c r="B69" s="58" t="s">
        <v>3134</v>
      </c>
      <c r="C69" s="29" t="s">
        <v>184</v>
      </c>
      <c r="D69" s="30" t="s">
        <v>1455</v>
      </c>
      <c r="E69" s="34" t="s">
        <v>185</v>
      </c>
      <c r="F69" s="29" t="s">
        <v>1427</v>
      </c>
      <c r="G69" s="29" t="s">
        <v>3069</v>
      </c>
      <c r="H69" s="60">
        <v>1000</v>
      </c>
      <c r="I69" s="60">
        <v>170500</v>
      </c>
      <c r="J69" s="60">
        <f t="shared" si="0"/>
        <v>170500000</v>
      </c>
      <c r="K69" s="12"/>
      <c r="L69" s="13"/>
      <c r="M69" s="14"/>
      <c r="N69" s="14"/>
      <c r="O69" s="14"/>
      <c r="P69" s="14"/>
      <c r="Q69" s="14"/>
      <c r="R69" s="14"/>
      <c r="S69" s="15"/>
      <c r="T69" s="15"/>
      <c r="U69" s="15"/>
      <c r="V69" s="15"/>
      <c r="W69" s="15"/>
      <c r="X69" s="15">
        <f t="shared" si="1"/>
        <v>0</v>
      </c>
      <c r="Y69" s="14"/>
      <c r="Z69" s="16"/>
      <c r="AA69" s="14"/>
      <c r="AB69" s="14"/>
      <c r="AC69" s="14"/>
      <c r="AD69" s="14"/>
      <c r="AE69" s="14"/>
    </row>
    <row r="70" spans="1:31" ht="93.75">
      <c r="A70" s="28">
        <v>66</v>
      </c>
      <c r="B70" s="58" t="s">
        <v>3135</v>
      </c>
      <c r="C70" s="29" t="s">
        <v>182</v>
      </c>
      <c r="D70" s="30" t="s">
        <v>1455</v>
      </c>
      <c r="E70" s="34" t="s">
        <v>183</v>
      </c>
      <c r="F70" s="29" t="s">
        <v>1427</v>
      </c>
      <c r="G70" s="29" t="s">
        <v>3069</v>
      </c>
      <c r="H70" s="60">
        <v>2270</v>
      </c>
      <c r="I70" s="60">
        <v>67100</v>
      </c>
      <c r="J70" s="60">
        <f t="shared" si="0"/>
        <v>152317000</v>
      </c>
      <c r="K70" s="12"/>
      <c r="L70" s="13"/>
      <c r="M70" s="14"/>
      <c r="N70" s="14"/>
      <c r="O70" s="14"/>
      <c r="P70" s="14"/>
      <c r="Q70" s="14"/>
      <c r="R70" s="14"/>
      <c r="S70" s="15"/>
      <c r="T70" s="15"/>
      <c r="U70" s="15"/>
      <c r="V70" s="15"/>
      <c r="W70" s="15"/>
      <c r="X70" s="15">
        <f t="shared" ref="X70:X133" si="2">SUM(S70:W70)</f>
        <v>0</v>
      </c>
      <c r="Y70" s="14"/>
      <c r="Z70" s="16"/>
      <c r="AA70" s="14"/>
      <c r="AB70" s="14"/>
      <c r="AC70" s="14"/>
      <c r="AD70" s="14"/>
      <c r="AE70" s="14"/>
    </row>
    <row r="71" spans="1:31" ht="112.5">
      <c r="A71" s="28">
        <v>67</v>
      </c>
      <c r="B71" s="58" t="s">
        <v>3136</v>
      </c>
      <c r="C71" s="29" t="s">
        <v>186</v>
      </c>
      <c r="D71" s="30" t="s">
        <v>1457</v>
      </c>
      <c r="E71" s="34" t="s">
        <v>471</v>
      </c>
      <c r="F71" s="29" t="s">
        <v>1427</v>
      </c>
      <c r="G71" s="29" t="s">
        <v>3069</v>
      </c>
      <c r="H71" s="60">
        <v>20350</v>
      </c>
      <c r="I71" s="60">
        <v>6545</v>
      </c>
      <c r="J71" s="60">
        <f t="shared" ref="J71:J134" si="3">H71*I71</f>
        <v>133190750</v>
      </c>
      <c r="K71" s="12"/>
      <c r="L71" s="13"/>
      <c r="M71" s="14"/>
      <c r="N71" s="14"/>
      <c r="O71" s="14"/>
      <c r="P71" s="14"/>
      <c r="Q71" s="14"/>
      <c r="R71" s="14"/>
      <c r="S71" s="15"/>
      <c r="T71" s="15"/>
      <c r="U71" s="15"/>
      <c r="V71" s="15"/>
      <c r="W71" s="15"/>
      <c r="X71" s="15">
        <f t="shared" si="2"/>
        <v>0</v>
      </c>
      <c r="Y71" s="14"/>
      <c r="Z71" s="16"/>
      <c r="AA71" s="14"/>
      <c r="AB71" s="14"/>
      <c r="AC71" s="14"/>
      <c r="AD71" s="14"/>
      <c r="AE71" s="14"/>
    </row>
    <row r="72" spans="1:31" ht="112.5">
      <c r="A72" s="28">
        <v>68</v>
      </c>
      <c r="B72" s="58" t="s">
        <v>3137</v>
      </c>
      <c r="C72" s="29" t="s">
        <v>472</v>
      </c>
      <c r="D72" s="30" t="s">
        <v>1457</v>
      </c>
      <c r="E72" s="34" t="s">
        <v>474</v>
      </c>
      <c r="F72" s="29" t="s">
        <v>1427</v>
      </c>
      <c r="G72" s="29" t="s">
        <v>3069</v>
      </c>
      <c r="H72" s="60">
        <v>6150</v>
      </c>
      <c r="I72" s="60">
        <v>4136</v>
      </c>
      <c r="J72" s="60">
        <f t="shared" si="3"/>
        <v>25436400</v>
      </c>
      <c r="K72" s="12"/>
      <c r="L72" s="13"/>
      <c r="M72" s="14"/>
      <c r="N72" s="14"/>
      <c r="O72" s="14"/>
      <c r="P72" s="14"/>
      <c r="Q72" s="14"/>
      <c r="R72" s="14"/>
      <c r="S72" s="15"/>
      <c r="T72" s="15"/>
      <c r="U72" s="15"/>
      <c r="V72" s="15"/>
      <c r="W72" s="15"/>
      <c r="X72" s="15">
        <f t="shared" si="2"/>
        <v>0</v>
      </c>
      <c r="Y72" s="14"/>
      <c r="Z72" s="16"/>
      <c r="AA72" s="14"/>
      <c r="AB72" s="14"/>
      <c r="AC72" s="14"/>
      <c r="AD72" s="14"/>
      <c r="AE72" s="14"/>
    </row>
    <row r="73" spans="1:31" ht="112.5">
      <c r="A73" s="28">
        <v>69</v>
      </c>
      <c r="B73" s="58" t="s">
        <v>3138</v>
      </c>
      <c r="C73" s="29" t="s">
        <v>472</v>
      </c>
      <c r="D73" s="30" t="s">
        <v>1457</v>
      </c>
      <c r="E73" s="34" t="s">
        <v>473</v>
      </c>
      <c r="F73" s="29" t="s">
        <v>1427</v>
      </c>
      <c r="G73" s="59" t="s">
        <v>3068</v>
      </c>
      <c r="H73" s="60">
        <v>4950</v>
      </c>
      <c r="I73" s="60">
        <v>3300</v>
      </c>
      <c r="J73" s="60">
        <f t="shared" si="3"/>
        <v>16335000</v>
      </c>
      <c r="K73" s="12"/>
      <c r="L73" s="13"/>
      <c r="M73" s="14"/>
      <c r="N73" s="14"/>
      <c r="O73" s="14"/>
      <c r="P73" s="14"/>
      <c r="Q73" s="14"/>
      <c r="R73" s="14"/>
      <c r="S73" s="15"/>
      <c r="T73" s="15"/>
      <c r="U73" s="15"/>
      <c r="V73" s="15"/>
      <c r="W73" s="15"/>
      <c r="X73" s="15">
        <f t="shared" si="2"/>
        <v>0</v>
      </c>
      <c r="Y73" s="14"/>
      <c r="Z73" s="16"/>
      <c r="AA73" s="14"/>
      <c r="AB73" s="14"/>
      <c r="AC73" s="14"/>
      <c r="AD73" s="14"/>
      <c r="AE73" s="14"/>
    </row>
    <row r="74" spans="1:31" ht="75">
      <c r="A74" s="28">
        <v>70</v>
      </c>
      <c r="B74" s="58" t="s">
        <v>3139</v>
      </c>
      <c r="C74" s="29" t="s">
        <v>475</v>
      </c>
      <c r="D74" s="30" t="s">
        <v>1455</v>
      </c>
      <c r="E74" s="34" t="s">
        <v>476</v>
      </c>
      <c r="F74" s="29" t="s">
        <v>1427</v>
      </c>
      <c r="G74" s="29" t="s">
        <v>3069</v>
      </c>
      <c r="H74" s="60">
        <v>28700</v>
      </c>
      <c r="I74" s="60">
        <v>17600</v>
      </c>
      <c r="J74" s="60">
        <f t="shared" si="3"/>
        <v>505120000</v>
      </c>
      <c r="K74" s="12"/>
      <c r="L74" s="13"/>
      <c r="M74" s="14"/>
      <c r="N74" s="14"/>
      <c r="O74" s="14"/>
      <c r="P74" s="14"/>
      <c r="Q74" s="14"/>
      <c r="R74" s="14"/>
      <c r="S74" s="15"/>
      <c r="T74" s="15"/>
      <c r="U74" s="15"/>
      <c r="V74" s="15"/>
      <c r="W74" s="15"/>
      <c r="X74" s="15">
        <f t="shared" si="2"/>
        <v>0</v>
      </c>
      <c r="Y74" s="14"/>
      <c r="Z74" s="16"/>
      <c r="AA74" s="14"/>
      <c r="AB74" s="14"/>
      <c r="AC74" s="14"/>
      <c r="AD74" s="14"/>
      <c r="AE74" s="14"/>
    </row>
    <row r="75" spans="1:31" ht="75">
      <c r="A75" s="28">
        <v>71</v>
      </c>
      <c r="B75" s="58" t="s">
        <v>3140</v>
      </c>
      <c r="C75" s="29" t="s">
        <v>965</v>
      </c>
      <c r="D75" s="30" t="s">
        <v>1455</v>
      </c>
      <c r="E75" s="34" t="s">
        <v>163</v>
      </c>
      <c r="F75" s="29" t="s">
        <v>1425</v>
      </c>
      <c r="G75" s="29" t="s">
        <v>3067</v>
      </c>
      <c r="H75" s="60">
        <v>2490</v>
      </c>
      <c r="I75" s="60">
        <v>80000</v>
      </c>
      <c r="J75" s="60">
        <f t="shared" si="3"/>
        <v>199200000</v>
      </c>
      <c r="K75" s="12"/>
      <c r="L75" s="13"/>
      <c r="M75" s="14"/>
      <c r="N75" s="14"/>
      <c r="O75" s="14"/>
      <c r="P75" s="14"/>
      <c r="Q75" s="14"/>
      <c r="R75" s="14"/>
      <c r="S75" s="15"/>
      <c r="T75" s="15"/>
      <c r="U75" s="15"/>
      <c r="V75" s="15"/>
      <c r="W75" s="15"/>
      <c r="X75" s="15">
        <f t="shared" si="2"/>
        <v>0</v>
      </c>
      <c r="Y75" s="14"/>
      <c r="Z75" s="16"/>
      <c r="AA75" s="14"/>
      <c r="AB75" s="14"/>
      <c r="AC75" s="14"/>
      <c r="AD75" s="14"/>
      <c r="AE75" s="14"/>
    </row>
    <row r="76" spans="1:31" ht="37.5">
      <c r="A76" s="28">
        <v>72</v>
      </c>
      <c r="B76" s="58" t="s">
        <v>3141</v>
      </c>
      <c r="C76" s="29" t="s">
        <v>1461</v>
      </c>
      <c r="D76" s="30" t="s">
        <v>1424</v>
      </c>
      <c r="E76" s="34" t="s">
        <v>1431</v>
      </c>
      <c r="F76" s="29" t="s">
        <v>1429</v>
      </c>
      <c r="G76" s="59" t="s">
        <v>3068</v>
      </c>
      <c r="H76" s="60">
        <v>12300</v>
      </c>
      <c r="I76" s="60">
        <v>1000</v>
      </c>
      <c r="J76" s="60">
        <f t="shared" si="3"/>
        <v>12300000</v>
      </c>
      <c r="K76" s="12"/>
      <c r="L76" s="13"/>
      <c r="M76" s="14"/>
      <c r="N76" s="14"/>
      <c r="O76" s="14"/>
      <c r="P76" s="14"/>
      <c r="Q76" s="14"/>
      <c r="R76" s="14"/>
      <c r="S76" s="15"/>
      <c r="T76" s="15"/>
      <c r="U76" s="15"/>
      <c r="V76" s="15"/>
      <c r="W76" s="15"/>
      <c r="X76" s="15">
        <f t="shared" si="2"/>
        <v>0</v>
      </c>
      <c r="Y76" s="14"/>
      <c r="Z76" s="16"/>
      <c r="AA76" s="14"/>
      <c r="AB76" s="14"/>
      <c r="AC76" s="14"/>
      <c r="AD76" s="14"/>
      <c r="AE76" s="14"/>
    </row>
    <row r="77" spans="1:31" ht="37.5">
      <c r="A77" s="28">
        <v>73</v>
      </c>
      <c r="B77" s="58" t="s">
        <v>3142</v>
      </c>
      <c r="C77" s="29" t="s">
        <v>477</v>
      </c>
      <c r="D77" s="30" t="s">
        <v>1455</v>
      </c>
      <c r="E77" s="34" t="s">
        <v>478</v>
      </c>
      <c r="F77" s="29" t="s">
        <v>1429</v>
      </c>
      <c r="G77" s="59" t="s">
        <v>3068</v>
      </c>
      <c r="H77" s="60">
        <v>34917</v>
      </c>
      <c r="I77" s="60">
        <v>10000</v>
      </c>
      <c r="J77" s="60">
        <f t="shared" si="3"/>
        <v>349170000</v>
      </c>
      <c r="K77" s="12"/>
      <c r="L77" s="13"/>
      <c r="M77" s="14"/>
      <c r="N77" s="14"/>
      <c r="O77" s="14"/>
      <c r="P77" s="14"/>
      <c r="Q77" s="14"/>
      <c r="R77" s="14"/>
      <c r="S77" s="15"/>
      <c r="T77" s="15"/>
      <c r="U77" s="15"/>
      <c r="V77" s="15"/>
      <c r="W77" s="15"/>
      <c r="X77" s="15">
        <f t="shared" si="2"/>
        <v>0</v>
      </c>
      <c r="Y77" s="14"/>
      <c r="Z77" s="16"/>
      <c r="AA77" s="14"/>
      <c r="AB77" s="14"/>
      <c r="AC77" s="14"/>
      <c r="AD77" s="14"/>
      <c r="AE77" s="14"/>
    </row>
    <row r="78" spans="1:31" ht="37.5">
      <c r="A78" s="28">
        <v>74</v>
      </c>
      <c r="B78" s="58" t="s">
        <v>3143</v>
      </c>
      <c r="C78" s="29" t="s">
        <v>162</v>
      </c>
      <c r="D78" s="30" t="s">
        <v>1455</v>
      </c>
      <c r="E78" s="34" t="s">
        <v>164</v>
      </c>
      <c r="F78" s="29" t="s">
        <v>1429</v>
      </c>
      <c r="G78" s="59" t="s">
        <v>3068</v>
      </c>
      <c r="H78" s="60">
        <v>8636</v>
      </c>
      <c r="I78" s="60">
        <v>10164</v>
      </c>
      <c r="J78" s="60">
        <f t="shared" si="3"/>
        <v>87776304</v>
      </c>
      <c r="K78" s="12"/>
      <c r="L78" s="13"/>
      <c r="M78" s="14"/>
      <c r="N78" s="14"/>
      <c r="O78" s="14"/>
      <c r="P78" s="14"/>
      <c r="Q78" s="14"/>
      <c r="R78" s="14"/>
      <c r="S78" s="15"/>
      <c r="T78" s="15"/>
      <c r="U78" s="15"/>
      <c r="V78" s="15"/>
      <c r="W78" s="15"/>
      <c r="X78" s="15">
        <f t="shared" si="2"/>
        <v>0</v>
      </c>
      <c r="Y78" s="14"/>
      <c r="Z78" s="16"/>
      <c r="AA78" s="14"/>
      <c r="AB78" s="14"/>
      <c r="AC78" s="14"/>
      <c r="AD78" s="14"/>
      <c r="AE78" s="14"/>
    </row>
    <row r="79" spans="1:31" ht="93.75">
      <c r="A79" s="28">
        <v>75</v>
      </c>
      <c r="B79" s="58" t="s">
        <v>3144</v>
      </c>
      <c r="C79" s="29" t="s">
        <v>479</v>
      </c>
      <c r="D79" s="30" t="s">
        <v>1455</v>
      </c>
      <c r="E79" s="34" t="s">
        <v>483</v>
      </c>
      <c r="F79" s="29" t="s">
        <v>1427</v>
      </c>
      <c r="G79" s="59" t="s">
        <v>3068</v>
      </c>
      <c r="H79" s="60">
        <v>800</v>
      </c>
      <c r="I79" s="60">
        <v>82500</v>
      </c>
      <c r="J79" s="60">
        <f t="shared" si="3"/>
        <v>66000000</v>
      </c>
      <c r="K79" s="12"/>
      <c r="L79" s="13"/>
      <c r="M79" s="14"/>
      <c r="N79" s="14"/>
      <c r="O79" s="14"/>
      <c r="P79" s="14"/>
      <c r="Q79" s="14"/>
      <c r="R79" s="14"/>
      <c r="S79" s="15"/>
      <c r="T79" s="15"/>
      <c r="U79" s="15"/>
      <c r="V79" s="15"/>
      <c r="W79" s="15"/>
      <c r="X79" s="15">
        <f t="shared" si="2"/>
        <v>0</v>
      </c>
      <c r="Y79" s="14"/>
      <c r="Z79" s="16"/>
      <c r="AA79" s="14"/>
      <c r="AB79" s="14"/>
      <c r="AC79" s="14"/>
      <c r="AD79" s="14"/>
      <c r="AE79" s="14"/>
    </row>
    <row r="80" spans="1:31" ht="93.75">
      <c r="A80" s="28">
        <v>76</v>
      </c>
      <c r="B80" s="58" t="s">
        <v>3145</v>
      </c>
      <c r="C80" s="29" t="s">
        <v>481</v>
      </c>
      <c r="D80" s="30" t="s">
        <v>1455</v>
      </c>
      <c r="E80" s="34" t="s">
        <v>482</v>
      </c>
      <c r="F80" s="29" t="s">
        <v>1429</v>
      </c>
      <c r="G80" s="59" t="s">
        <v>3068</v>
      </c>
      <c r="H80" s="60">
        <v>700</v>
      </c>
      <c r="I80" s="60">
        <v>106040</v>
      </c>
      <c r="J80" s="60">
        <f t="shared" si="3"/>
        <v>74228000</v>
      </c>
      <c r="K80" s="12"/>
      <c r="L80" s="13"/>
      <c r="M80" s="14"/>
      <c r="N80" s="14"/>
      <c r="O80" s="14"/>
      <c r="P80" s="14"/>
      <c r="Q80" s="14"/>
      <c r="R80" s="14"/>
      <c r="S80" s="15"/>
      <c r="T80" s="15"/>
      <c r="U80" s="15"/>
      <c r="V80" s="15"/>
      <c r="W80" s="15"/>
      <c r="X80" s="15">
        <f t="shared" si="2"/>
        <v>0</v>
      </c>
      <c r="Y80" s="14"/>
      <c r="Z80" s="16"/>
      <c r="AA80" s="14"/>
      <c r="AB80" s="14"/>
      <c r="AC80" s="14"/>
      <c r="AD80" s="14"/>
      <c r="AE80" s="14"/>
    </row>
    <row r="81" spans="1:31" ht="75">
      <c r="A81" s="28">
        <v>77</v>
      </c>
      <c r="B81" s="58" t="s">
        <v>3146</v>
      </c>
      <c r="C81" s="29" t="s">
        <v>479</v>
      </c>
      <c r="D81" s="30" t="s">
        <v>1455</v>
      </c>
      <c r="E81" s="34" t="s">
        <v>480</v>
      </c>
      <c r="F81" s="29" t="s">
        <v>1429</v>
      </c>
      <c r="G81" s="59" t="s">
        <v>3068</v>
      </c>
      <c r="H81" s="60">
        <v>700</v>
      </c>
      <c r="I81" s="60">
        <v>83050</v>
      </c>
      <c r="J81" s="60">
        <f t="shared" si="3"/>
        <v>58135000</v>
      </c>
      <c r="K81" s="12"/>
      <c r="L81" s="13"/>
      <c r="M81" s="14"/>
      <c r="N81" s="14"/>
      <c r="O81" s="14"/>
      <c r="P81" s="14"/>
      <c r="Q81" s="14"/>
      <c r="R81" s="14"/>
      <c r="S81" s="15"/>
      <c r="T81" s="15"/>
      <c r="U81" s="15"/>
      <c r="V81" s="15"/>
      <c r="W81" s="15"/>
      <c r="X81" s="15">
        <f t="shared" si="2"/>
        <v>0</v>
      </c>
      <c r="Y81" s="14"/>
      <c r="Z81" s="16"/>
      <c r="AA81" s="14"/>
      <c r="AB81" s="14"/>
      <c r="AC81" s="14"/>
      <c r="AD81" s="14"/>
      <c r="AE81" s="14"/>
    </row>
    <row r="82" spans="1:31" ht="37.5">
      <c r="A82" s="28">
        <v>78</v>
      </c>
      <c r="B82" s="58" t="s">
        <v>3147</v>
      </c>
      <c r="C82" s="29" t="s">
        <v>484</v>
      </c>
      <c r="D82" s="30" t="s">
        <v>1455</v>
      </c>
      <c r="E82" s="34" t="s">
        <v>485</v>
      </c>
      <c r="F82" s="29" t="s">
        <v>1429</v>
      </c>
      <c r="G82" s="59" t="s">
        <v>3068</v>
      </c>
      <c r="H82" s="60">
        <v>267735</v>
      </c>
      <c r="I82" s="60">
        <v>959</v>
      </c>
      <c r="J82" s="60">
        <f t="shared" si="3"/>
        <v>256757865</v>
      </c>
      <c r="K82" s="12"/>
      <c r="L82" s="13"/>
      <c r="M82" s="14"/>
      <c r="N82" s="14"/>
      <c r="O82" s="14"/>
      <c r="P82" s="14"/>
      <c r="Q82" s="14"/>
      <c r="R82" s="14"/>
      <c r="S82" s="15"/>
      <c r="T82" s="15"/>
      <c r="U82" s="15"/>
      <c r="V82" s="15"/>
      <c r="W82" s="15"/>
      <c r="X82" s="15">
        <f t="shared" si="2"/>
        <v>0</v>
      </c>
      <c r="Y82" s="14"/>
      <c r="Z82" s="16"/>
      <c r="AA82" s="14"/>
      <c r="AB82" s="14"/>
      <c r="AC82" s="14"/>
      <c r="AD82" s="14"/>
      <c r="AE82" s="14"/>
    </row>
    <row r="83" spans="1:31" ht="37.5">
      <c r="A83" s="28">
        <v>79</v>
      </c>
      <c r="B83" s="58" t="s">
        <v>3148</v>
      </c>
      <c r="C83" s="29" t="s">
        <v>490</v>
      </c>
      <c r="D83" s="30" t="s">
        <v>1457</v>
      </c>
      <c r="E83" s="34" t="s">
        <v>491</v>
      </c>
      <c r="F83" s="29" t="s">
        <v>1429</v>
      </c>
      <c r="G83" s="59" t="s">
        <v>3068</v>
      </c>
      <c r="H83" s="60">
        <v>1600</v>
      </c>
      <c r="I83" s="60">
        <v>6545</v>
      </c>
      <c r="J83" s="60">
        <f t="shared" si="3"/>
        <v>10472000</v>
      </c>
      <c r="K83" s="12"/>
      <c r="L83" s="13"/>
      <c r="M83" s="14"/>
      <c r="N83" s="14"/>
      <c r="O83" s="14"/>
      <c r="P83" s="14"/>
      <c r="Q83" s="14"/>
      <c r="R83" s="14"/>
      <c r="S83" s="15"/>
      <c r="T83" s="15"/>
      <c r="U83" s="15"/>
      <c r="V83" s="15"/>
      <c r="W83" s="15"/>
      <c r="X83" s="15">
        <f t="shared" si="2"/>
        <v>0</v>
      </c>
      <c r="Y83" s="14"/>
      <c r="Z83" s="16"/>
      <c r="AA83" s="14"/>
      <c r="AB83" s="14"/>
      <c r="AC83" s="14"/>
      <c r="AD83" s="14"/>
      <c r="AE83" s="14"/>
    </row>
    <row r="84" spans="1:31" ht="93.75">
      <c r="A84" s="28">
        <v>80</v>
      </c>
      <c r="B84" s="58" t="s">
        <v>3149</v>
      </c>
      <c r="C84" s="29" t="s">
        <v>490</v>
      </c>
      <c r="D84" s="30" t="s">
        <v>1457</v>
      </c>
      <c r="E84" s="34" t="s">
        <v>492</v>
      </c>
      <c r="F84" s="29" t="s">
        <v>1427</v>
      </c>
      <c r="G84" s="29" t="s">
        <v>3069</v>
      </c>
      <c r="H84" s="60">
        <v>5100</v>
      </c>
      <c r="I84" s="60">
        <v>5302</v>
      </c>
      <c r="J84" s="60">
        <f t="shared" si="3"/>
        <v>27040200</v>
      </c>
      <c r="K84" s="12"/>
      <c r="L84" s="13"/>
      <c r="M84" s="14"/>
      <c r="N84" s="14"/>
      <c r="O84" s="14"/>
      <c r="P84" s="14"/>
      <c r="Q84" s="14"/>
      <c r="R84" s="14"/>
      <c r="S84" s="15"/>
      <c r="T84" s="15"/>
      <c r="U84" s="15"/>
      <c r="V84" s="15"/>
      <c r="W84" s="15"/>
      <c r="X84" s="15">
        <f t="shared" si="2"/>
        <v>0</v>
      </c>
      <c r="Y84" s="14"/>
      <c r="Z84" s="16"/>
      <c r="AA84" s="14"/>
      <c r="AB84" s="14"/>
      <c r="AC84" s="14"/>
      <c r="AD84" s="14"/>
      <c r="AE84" s="14"/>
    </row>
    <row r="85" spans="1:31" ht="131.25">
      <c r="A85" s="28">
        <v>81</v>
      </c>
      <c r="B85" s="58" t="s">
        <v>3150</v>
      </c>
      <c r="C85" s="29" t="s">
        <v>488</v>
      </c>
      <c r="D85" s="30" t="s">
        <v>1457</v>
      </c>
      <c r="E85" s="34" t="s">
        <v>489</v>
      </c>
      <c r="F85" s="29" t="s">
        <v>1427</v>
      </c>
      <c r="G85" s="29" t="s">
        <v>3069</v>
      </c>
      <c r="H85" s="60">
        <v>11250</v>
      </c>
      <c r="I85" s="60">
        <v>4136</v>
      </c>
      <c r="J85" s="60">
        <f t="shared" si="3"/>
        <v>46530000</v>
      </c>
      <c r="K85" s="12"/>
      <c r="L85" s="13"/>
      <c r="M85" s="14"/>
      <c r="N85" s="14"/>
      <c r="O85" s="14"/>
      <c r="P85" s="14"/>
      <c r="Q85" s="14"/>
      <c r="R85" s="14"/>
      <c r="S85" s="15"/>
      <c r="T85" s="15"/>
      <c r="U85" s="15"/>
      <c r="V85" s="15"/>
      <c r="W85" s="15"/>
      <c r="X85" s="15">
        <f t="shared" si="2"/>
        <v>0</v>
      </c>
      <c r="Y85" s="14"/>
      <c r="Z85" s="16"/>
      <c r="AA85" s="14"/>
      <c r="AB85" s="14"/>
      <c r="AC85" s="14"/>
      <c r="AD85" s="14"/>
      <c r="AE85" s="14"/>
    </row>
    <row r="86" spans="1:31" ht="37.5">
      <c r="A86" s="28">
        <v>82</v>
      </c>
      <c r="B86" s="58" t="s">
        <v>3151</v>
      </c>
      <c r="C86" s="29" t="s">
        <v>966</v>
      </c>
      <c r="D86" s="30" t="s">
        <v>1424</v>
      </c>
      <c r="E86" s="34" t="s">
        <v>967</v>
      </c>
      <c r="F86" s="29" t="s">
        <v>1427</v>
      </c>
      <c r="G86" s="29" t="s">
        <v>3067</v>
      </c>
      <c r="H86" s="60">
        <v>1</v>
      </c>
      <c r="I86" s="60">
        <v>2000000</v>
      </c>
      <c r="J86" s="60">
        <f t="shared" si="3"/>
        <v>2000000</v>
      </c>
      <c r="K86" s="12"/>
      <c r="L86" s="13"/>
      <c r="M86" s="14"/>
      <c r="N86" s="14"/>
      <c r="O86" s="14"/>
      <c r="P86" s="14"/>
      <c r="Q86" s="14"/>
      <c r="R86" s="14"/>
      <c r="S86" s="15"/>
      <c r="T86" s="15"/>
      <c r="U86" s="15"/>
      <c r="V86" s="15"/>
      <c r="W86" s="15"/>
      <c r="X86" s="15">
        <f t="shared" si="2"/>
        <v>0</v>
      </c>
      <c r="Y86" s="14"/>
      <c r="Z86" s="16"/>
      <c r="AA86" s="14"/>
      <c r="AB86" s="14"/>
      <c r="AC86" s="14"/>
      <c r="AD86" s="14"/>
      <c r="AE86" s="14"/>
    </row>
    <row r="87" spans="1:31" ht="37.5">
      <c r="A87" s="28">
        <v>83</v>
      </c>
      <c r="B87" s="58" t="s">
        <v>3152</v>
      </c>
      <c r="C87" s="29" t="s">
        <v>968</v>
      </c>
      <c r="D87" s="30" t="s">
        <v>1424</v>
      </c>
      <c r="E87" s="34" t="s">
        <v>969</v>
      </c>
      <c r="F87" s="29" t="s">
        <v>1427</v>
      </c>
      <c r="G87" s="29" t="s">
        <v>3067</v>
      </c>
      <c r="H87" s="60">
        <v>2</v>
      </c>
      <c r="I87" s="60">
        <v>2000000</v>
      </c>
      <c r="J87" s="60">
        <f t="shared" si="3"/>
        <v>4000000</v>
      </c>
      <c r="K87" s="12"/>
      <c r="L87" s="13"/>
      <c r="M87" s="14"/>
      <c r="N87" s="14"/>
      <c r="O87" s="14"/>
      <c r="P87" s="14"/>
      <c r="Q87" s="14"/>
      <c r="R87" s="14"/>
      <c r="S87" s="15"/>
      <c r="T87" s="15"/>
      <c r="U87" s="15"/>
      <c r="V87" s="15"/>
      <c r="W87" s="15"/>
      <c r="X87" s="15">
        <f t="shared" si="2"/>
        <v>0</v>
      </c>
      <c r="Y87" s="14"/>
      <c r="Z87" s="16"/>
      <c r="AA87" s="14"/>
      <c r="AB87" s="14"/>
      <c r="AC87" s="14"/>
      <c r="AD87" s="14"/>
      <c r="AE87" s="14"/>
    </row>
    <row r="88" spans="1:31" ht="37.5">
      <c r="A88" s="28">
        <v>84</v>
      </c>
      <c r="B88" s="58" t="s">
        <v>3153</v>
      </c>
      <c r="C88" s="29" t="s">
        <v>493</v>
      </c>
      <c r="D88" s="30" t="s">
        <v>1424</v>
      </c>
      <c r="E88" s="34" t="s">
        <v>93</v>
      </c>
      <c r="F88" s="29" t="s">
        <v>1427</v>
      </c>
      <c r="G88" s="29" t="s">
        <v>3067</v>
      </c>
      <c r="H88" s="60">
        <v>8</v>
      </c>
      <c r="I88" s="60">
        <v>3968800</v>
      </c>
      <c r="J88" s="60">
        <f t="shared" si="3"/>
        <v>31750400</v>
      </c>
      <c r="K88" s="12"/>
      <c r="L88" s="13"/>
      <c r="M88" s="14"/>
      <c r="N88" s="14"/>
      <c r="O88" s="14"/>
      <c r="P88" s="14"/>
      <c r="Q88" s="14"/>
      <c r="R88" s="14"/>
      <c r="S88" s="15"/>
      <c r="T88" s="15"/>
      <c r="U88" s="15"/>
      <c r="V88" s="15"/>
      <c r="W88" s="15"/>
      <c r="X88" s="15">
        <f t="shared" si="2"/>
        <v>0</v>
      </c>
      <c r="Y88" s="14"/>
      <c r="Z88" s="16"/>
      <c r="AA88" s="14"/>
      <c r="AB88" s="14"/>
      <c r="AC88" s="14"/>
      <c r="AD88" s="14"/>
      <c r="AE88" s="14"/>
    </row>
    <row r="89" spans="1:31" ht="37.5">
      <c r="A89" s="28">
        <v>85</v>
      </c>
      <c r="B89" s="58" t="s">
        <v>3154</v>
      </c>
      <c r="C89" s="29" t="s">
        <v>493</v>
      </c>
      <c r="D89" s="30" t="s">
        <v>1424</v>
      </c>
      <c r="E89" s="34" t="s">
        <v>92</v>
      </c>
      <c r="F89" s="29" t="s">
        <v>1427</v>
      </c>
      <c r="G89" s="29" t="s">
        <v>3067</v>
      </c>
      <c r="H89" s="60">
        <v>11</v>
      </c>
      <c r="I89" s="60">
        <v>3327500</v>
      </c>
      <c r="J89" s="60">
        <f t="shared" si="3"/>
        <v>36602500</v>
      </c>
      <c r="K89" s="12"/>
      <c r="L89" s="13"/>
      <c r="M89" s="14"/>
      <c r="N89" s="14"/>
      <c r="O89" s="14"/>
      <c r="P89" s="14"/>
      <c r="Q89" s="14"/>
      <c r="R89" s="14"/>
      <c r="S89" s="15"/>
      <c r="T89" s="15"/>
      <c r="U89" s="15"/>
      <c r="V89" s="15"/>
      <c r="W89" s="15"/>
      <c r="X89" s="15">
        <f t="shared" si="2"/>
        <v>0</v>
      </c>
      <c r="Y89" s="14"/>
      <c r="Z89" s="16"/>
      <c r="AA89" s="14"/>
      <c r="AB89" s="14"/>
      <c r="AC89" s="14"/>
      <c r="AD89" s="14"/>
      <c r="AE89" s="14"/>
    </row>
    <row r="90" spans="1:31" ht="37.5">
      <c r="A90" s="28">
        <v>86</v>
      </c>
      <c r="B90" s="58" t="s">
        <v>3155</v>
      </c>
      <c r="C90" s="29" t="s">
        <v>493</v>
      </c>
      <c r="D90" s="30" t="s">
        <v>1424</v>
      </c>
      <c r="E90" s="34" t="s">
        <v>91</v>
      </c>
      <c r="F90" s="29" t="s">
        <v>1427</v>
      </c>
      <c r="G90" s="29" t="s">
        <v>3067</v>
      </c>
      <c r="H90" s="60">
        <v>9</v>
      </c>
      <c r="I90" s="60">
        <v>2589400</v>
      </c>
      <c r="J90" s="60">
        <f t="shared" si="3"/>
        <v>23304600</v>
      </c>
      <c r="K90" s="12"/>
      <c r="L90" s="13"/>
      <c r="M90" s="14"/>
      <c r="N90" s="14"/>
      <c r="O90" s="14"/>
      <c r="P90" s="14"/>
      <c r="Q90" s="14"/>
      <c r="R90" s="14"/>
      <c r="S90" s="15"/>
      <c r="T90" s="15"/>
      <c r="U90" s="15"/>
      <c r="V90" s="15"/>
      <c r="W90" s="15"/>
      <c r="X90" s="15">
        <f t="shared" si="2"/>
        <v>0</v>
      </c>
      <c r="Y90" s="14"/>
      <c r="Z90" s="16"/>
      <c r="AA90" s="14"/>
      <c r="AB90" s="14"/>
      <c r="AC90" s="14"/>
      <c r="AD90" s="14"/>
      <c r="AE90" s="14"/>
    </row>
    <row r="91" spans="1:31" ht="56.25">
      <c r="A91" s="28">
        <v>87</v>
      </c>
      <c r="B91" s="58" t="s">
        <v>3156</v>
      </c>
      <c r="C91" s="29" t="s">
        <v>970</v>
      </c>
      <c r="D91" s="30" t="s">
        <v>1424</v>
      </c>
      <c r="E91" s="34" t="s">
        <v>494</v>
      </c>
      <c r="F91" s="29" t="s">
        <v>1427</v>
      </c>
      <c r="G91" s="29" t="s">
        <v>3067</v>
      </c>
      <c r="H91" s="60">
        <v>18</v>
      </c>
      <c r="I91" s="60">
        <v>300000</v>
      </c>
      <c r="J91" s="60">
        <f t="shared" si="3"/>
        <v>5400000</v>
      </c>
      <c r="K91" s="12"/>
      <c r="L91" s="13"/>
      <c r="M91" s="14"/>
      <c r="N91" s="14"/>
      <c r="O91" s="14"/>
      <c r="P91" s="14"/>
      <c r="Q91" s="14"/>
      <c r="R91" s="14"/>
      <c r="S91" s="15"/>
      <c r="T91" s="15"/>
      <c r="U91" s="15"/>
      <c r="V91" s="15"/>
      <c r="W91" s="15"/>
      <c r="X91" s="15">
        <f t="shared" si="2"/>
        <v>0</v>
      </c>
      <c r="Y91" s="14"/>
      <c r="Z91" s="16"/>
      <c r="AA91" s="14"/>
      <c r="AB91" s="14"/>
      <c r="AC91" s="14"/>
      <c r="AD91" s="14"/>
      <c r="AE91" s="14"/>
    </row>
    <row r="92" spans="1:31" ht="37.5">
      <c r="A92" s="28">
        <v>88</v>
      </c>
      <c r="B92" s="58" t="s">
        <v>3157</v>
      </c>
      <c r="C92" s="29" t="s">
        <v>495</v>
      </c>
      <c r="D92" s="30" t="s">
        <v>1424</v>
      </c>
      <c r="E92" s="34" t="s">
        <v>497</v>
      </c>
      <c r="F92" s="29" t="s">
        <v>1427</v>
      </c>
      <c r="G92" s="29" t="s">
        <v>3067</v>
      </c>
      <c r="H92" s="60">
        <v>10</v>
      </c>
      <c r="I92" s="60">
        <v>660000</v>
      </c>
      <c r="J92" s="60">
        <f t="shared" si="3"/>
        <v>6600000</v>
      </c>
      <c r="K92" s="12"/>
      <c r="L92" s="13"/>
      <c r="M92" s="14"/>
      <c r="N92" s="14"/>
      <c r="O92" s="14"/>
      <c r="P92" s="14"/>
      <c r="Q92" s="14"/>
      <c r="R92" s="14"/>
      <c r="S92" s="15"/>
      <c r="T92" s="15"/>
      <c r="U92" s="15"/>
      <c r="V92" s="15"/>
      <c r="W92" s="15"/>
      <c r="X92" s="15">
        <f t="shared" si="2"/>
        <v>0</v>
      </c>
      <c r="Y92" s="14"/>
      <c r="Z92" s="16"/>
      <c r="AA92" s="14"/>
      <c r="AB92" s="14"/>
      <c r="AC92" s="14"/>
      <c r="AD92" s="14"/>
      <c r="AE92" s="14"/>
    </row>
    <row r="93" spans="1:31" ht="56.25">
      <c r="A93" s="28">
        <v>89</v>
      </c>
      <c r="B93" s="58" t="s">
        <v>3158</v>
      </c>
      <c r="C93" s="29" t="s">
        <v>496</v>
      </c>
      <c r="D93" s="30" t="s">
        <v>1424</v>
      </c>
      <c r="E93" s="34" t="s">
        <v>498</v>
      </c>
      <c r="F93" s="29" t="s">
        <v>1427</v>
      </c>
      <c r="G93" s="59" t="s">
        <v>3068</v>
      </c>
      <c r="H93" s="60">
        <v>8</v>
      </c>
      <c r="I93" s="60">
        <v>250000</v>
      </c>
      <c r="J93" s="60">
        <f t="shared" si="3"/>
        <v>2000000</v>
      </c>
      <c r="K93" s="12"/>
      <c r="L93" s="13"/>
      <c r="M93" s="14"/>
      <c r="N93" s="14"/>
      <c r="O93" s="14"/>
      <c r="P93" s="14"/>
      <c r="Q93" s="14"/>
      <c r="R93" s="14"/>
      <c r="S93" s="15"/>
      <c r="T93" s="15"/>
      <c r="U93" s="15"/>
      <c r="V93" s="15"/>
      <c r="W93" s="15"/>
      <c r="X93" s="15">
        <f t="shared" si="2"/>
        <v>0</v>
      </c>
      <c r="Y93" s="14"/>
      <c r="Z93" s="16"/>
      <c r="AA93" s="14"/>
      <c r="AB93" s="14"/>
      <c r="AC93" s="14"/>
      <c r="AD93" s="14"/>
      <c r="AE93" s="14"/>
    </row>
    <row r="94" spans="1:31" ht="37.5">
      <c r="A94" s="28">
        <v>90</v>
      </c>
      <c r="B94" s="58" t="s">
        <v>3159</v>
      </c>
      <c r="C94" s="29" t="s">
        <v>1462</v>
      </c>
      <c r="D94" s="30" t="s">
        <v>1426</v>
      </c>
      <c r="E94" s="34"/>
      <c r="F94" s="29" t="s">
        <v>1427</v>
      </c>
      <c r="G94" s="59" t="s">
        <v>3068</v>
      </c>
      <c r="H94" s="60">
        <v>3</v>
      </c>
      <c r="I94" s="60">
        <v>150000</v>
      </c>
      <c r="J94" s="60">
        <f t="shared" si="3"/>
        <v>450000</v>
      </c>
      <c r="K94" s="12"/>
      <c r="L94" s="13"/>
      <c r="M94" s="14"/>
      <c r="N94" s="14"/>
      <c r="O94" s="14"/>
      <c r="P94" s="14"/>
      <c r="Q94" s="14"/>
      <c r="R94" s="14"/>
      <c r="S94" s="15"/>
      <c r="T94" s="15"/>
      <c r="U94" s="15"/>
      <c r="V94" s="15"/>
      <c r="W94" s="15"/>
      <c r="X94" s="15">
        <f t="shared" si="2"/>
        <v>0</v>
      </c>
      <c r="Y94" s="14"/>
      <c r="Z94" s="16"/>
      <c r="AA94" s="14"/>
      <c r="AB94" s="14"/>
      <c r="AC94" s="14"/>
      <c r="AD94" s="14"/>
      <c r="AE94" s="14"/>
    </row>
    <row r="95" spans="1:31" ht="56.25">
      <c r="A95" s="28">
        <v>91</v>
      </c>
      <c r="B95" s="58" t="s">
        <v>3160</v>
      </c>
      <c r="C95" s="29" t="s">
        <v>499</v>
      </c>
      <c r="D95" s="30" t="s">
        <v>1325</v>
      </c>
      <c r="E95" s="34" t="s">
        <v>501</v>
      </c>
      <c r="F95" s="29" t="s">
        <v>1427</v>
      </c>
      <c r="G95" s="29" t="s">
        <v>3067</v>
      </c>
      <c r="H95" s="60">
        <v>10</v>
      </c>
      <c r="I95" s="60">
        <v>3415000</v>
      </c>
      <c r="J95" s="60">
        <f t="shared" si="3"/>
        <v>34150000</v>
      </c>
      <c r="K95" s="12"/>
      <c r="L95" s="13"/>
      <c r="M95" s="14"/>
      <c r="N95" s="14"/>
      <c r="O95" s="14"/>
      <c r="P95" s="14"/>
      <c r="Q95" s="14"/>
      <c r="R95" s="14"/>
      <c r="S95" s="15"/>
      <c r="T95" s="15"/>
      <c r="U95" s="15"/>
      <c r="V95" s="15"/>
      <c r="W95" s="15"/>
      <c r="X95" s="15">
        <f t="shared" si="2"/>
        <v>0</v>
      </c>
      <c r="Y95" s="14"/>
      <c r="Z95" s="16"/>
      <c r="AA95" s="14"/>
      <c r="AB95" s="14"/>
      <c r="AC95" s="14"/>
      <c r="AD95" s="14"/>
      <c r="AE95" s="14"/>
    </row>
    <row r="96" spans="1:31" ht="56.25">
      <c r="A96" s="28">
        <v>92</v>
      </c>
      <c r="B96" s="58" t="s">
        <v>3161</v>
      </c>
      <c r="C96" s="29" t="s">
        <v>499</v>
      </c>
      <c r="D96" s="30" t="s">
        <v>1325</v>
      </c>
      <c r="E96" s="34" t="s">
        <v>500</v>
      </c>
      <c r="F96" s="29" t="s">
        <v>1427</v>
      </c>
      <c r="G96" s="29" t="s">
        <v>3067</v>
      </c>
      <c r="H96" s="60">
        <v>20</v>
      </c>
      <c r="I96" s="60">
        <v>3407000</v>
      </c>
      <c r="J96" s="60">
        <f t="shared" si="3"/>
        <v>68140000</v>
      </c>
      <c r="K96" s="12"/>
      <c r="L96" s="13"/>
      <c r="M96" s="14"/>
      <c r="N96" s="14"/>
      <c r="O96" s="14"/>
      <c r="P96" s="14"/>
      <c r="Q96" s="14"/>
      <c r="R96" s="14"/>
      <c r="S96" s="15"/>
      <c r="T96" s="15"/>
      <c r="U96" s="15"/>
      <c r="V96" s="15"/>
      <c r="W96" s="15"/>
      <c r="X96" s="15">
        <f t="shared" si="2"/>
        <v>0</v>
      </c>
      <c r="Y96" s="14"/>
      <c r="Z96" s="16"/>
      <c r="AA96" s="14"/>
      <c r="AB96" s="14"/>
      <c r="AC96" s="14"/>
      <c r="AD96" s="14"/>
      <c r="AE96" s="14"/>
    </row>
    <row r="97" spans="1:31" ht="93.75">
      <c r="A97" s="28">
        <v>93</v>
      </c>
      <c r="B97" s="58" t="s">
        <v>3162</v>
      </c>
      <c r="C97" s="33" t="s">
        <v>971</v>
      </c>
      <c r="D97" s="30" t="s">
        <v>1424</v>
      </c>
      <c r="E97" s="34" t="s">
        <v>502</v>
      </c>
      <c r="F97" s="29" t="s">
        <v>1035</v>
      </c>
      <c r="G97" s="29" t="s">
        <v>3067</v>
      </c>
      <c r="H97" s="60">
        <v>20</v>
      </c>
      <c r="I97" s="60">
        <v>1575000</v>
      </c>
      <c r="J97" s="60">
        <f t="shared" si="3"/>
        <v>31500000</v>
      </c>
      <c r="K97" s="12"/>
      <c r="L97" s="13"/>
      <c r="M97" s="14"/>
      <c r="N97" s="14"/>
      <c r="O97" s="14"/>
      <c r="P97" s="14"/>
      <c r="Q97" s="14"/>
      <c r="R97" s="14"/>
      <c r="S97" s="15"/>
      <c r="T97" s="15"/>
      <c r="U97" s="15"/>
      <c r="V97" s="15"/>
      <c r="W97" s="15"/>
      <c r="X97" s="15">
        <f t="shared" si="2"/>
        <v>0</v>
      </c>
      <c r="Y97" s="14"/>
      <c r="Z97" s="16"/>
      <c r="AA97" s="14"/>
      <c r="AB97" s="14"/>
      <c r="AC97" s="14"/>
      <c r="AD97" s="14"/>
      <c r="AE97" s="14"/>
    </row>
    <row r="98" spans="1:31" ht="37.5">
      <c r="A98" s="28">
        <v>94</v>
      </c>
      <c r="B98" s="58" t="s">
        <v>3163</v>
      </c>
      <c r="C98" s="29" t="s">
        <v>1463</v>
      </c>
      <c r="D98" s="30" t="s">
        <v>1424</v>
      </c>
      <c r="E98" s="34" t="s">
        <v>503</v>
      </c>
      <c r="F98" s="29" t="s">
        <v>1432</v>
      </c>
      <c r="G98" s="59" t="s">
        <v>3068</v>
      </c>
      <c r="H98" s="60">
        <v>50</v>
      </c>
      <c r="I98" s="60">
        <v>300000</v>
      </c>
      <c r="J98" s="60">
        <f t="shared" si="3"/>
        <v>15000000</v>
      </c>
      <c r="K98" s="12"/>
      <c r="L98" s="13"/>
      <c r="M98" s="14"/>
      <c r="N98" s="14"/>
      <c r="O98" s="14"/>
      <c r="P98" s="14"/>
      <c r="Q98" s="14"/>
      <c r="R98" s="14"/>
      <c r="S98" s="15"/>
      <c r="T98" s="15"/>
      <c r="U98" s="15"/>
      <c r="V98" s="15"/>
      <c r="W98" s="15"/>
      <c r="X98" s="15">
        <f t="shared" si="2"/>
        <v>0</v>
      </c>
      <c r="Y98" s="14"/>
      <c r="Z98" s="16"/>
      <c r="AA98" s="14"/>
      <c r="AB98" s="14"/>
      <c r="AC98" s="14"/>
      <c r="AD98" s="14"/>
      <c r="AE98" s="14"/>
    </row>
    <row r="99" spans="1:31" ht="75">
      <c r="A99" s="28">
        <v>95</v>
      </c>
      <c r="B99" s="58" t="s">
        <v>3164</v>
      </c>
      <c r="C99" s="29" t="s">
        <v>504</v>
      </c>
      <c r="D99" s="30" t="s">
        <v>1430</v>
      </c>
      <c r="E99" s="34" t="s">
        <v>505</v>
      </c>
      <c r="F99" s="29" t="s">
        <v>1427</v>
      </c>
      <c r="G99" s="59" t="s">
        <v>3068</v>
      </c>
      <c r="H99" s="60">
        <v>1000</v>
      </c>
      <c r="I99" s="60">
        <v>76230</v>
      </c>
      <c r="J99" s="60">
        <f t="shared" si="3"/>
        <v>76230000</v>
      </c>
      <c r="K99" s="12"/>
      <c r="L99" s="13"/>
      <c r="M99" s="14"/>
      <c r="N99" s="14"/>
      <c r="O99" s="14"/>
      <c r="P99" s="14"/>
      <c r="Q99" s="14"/>
      <c r="R99" s="14"/>
      <c r="S99" s="15"/>
      <c r="T99" s="15"/>
      <c r="U99" s="15"/>
      <c r="V99" s="15"/>
      <c r="W99" s="15"/>
      <c r="X99" s="15">
        <f t="shared" si="2"/>
        <v>0</v>
      </c>
      <c r="Y99" s="14"/>
      <c r="Z99" s="16"/>
      <c r="AA99" s="14"/>
      <c r="AB99" s="14"/>
      <c r="AC99" s="14"/>
      <c r="AD99" s="14"/>
      <c r="AE99" s="14"/>
    </row>
    <row r="100" spans="1:31" ht="37.5">
      <c r="A100" s="28">
        <v>96</v>
      </c>
      <c r="B100" s="58" t="s">
        <v>3165</v>
      </c>
      <c r="C100" s="29" t="s">
        <v>506</v>
      </c>
      <c r="D100" s="30" t="s">
        <v>1424</v>
      </c>
      <c r="E100" s="34" t="s">
        <v>508</v>
      </c>
      <c r="F100" s="29" t="s">
        <v>1427</v>
      </c>
      <c r="G100" s="29" t="s">
        <v>3067</v>
      </c>
      <c r="H100" s="60">
        <v>5</v>
      </c>
      <c r="I100" s="60">
        <v>350000</v>
      </c>
      <c r="J100" s="60">
        <f t="shared" si="3"/>
        <v>1750000</v>
      </c>
      <c r="K100" s="12"/>
      <c r="L100" s="13"/>
      <c r="M100" s="14"/>
      <c r="N100" s="14"/>
      <c r="O100" s="14"/>
      <c r="P100" s="14"/>
      <c r="Q100" s="14"/>
      <c r="R100" s="14"/>
      <c r="S100" s="15"/>
      <c r="T100" s="15"/>
      <c r="U100" s="15"/>
      <c r="V100" s="15"/>
      <c r="W100" s="15"/>
      <c r="X100" s="15">
        <f t="shared" si="2"/>
        <v>0</v>
      </c>
      <c r="Y100" s="14"/>
      <c r="Z100" s="16"/>
      <c r="AA100" s="14"/>
      <c r="AB100" s="14"/>
      <c r="AC100" s="14"/>
      <c r="AD100" s="14"/>
      <c r="AE100" s="14"/>
    </row>
    <row r="101" spans="1:31" ht="56.25">
      <c r="A101" s="28">
        <v>97</v>
      </c>
      <c r="B101" s="58" t="s">
        <v>3166</v>
      </c>
      <c r="C101" s="29" t="s">
        <v>506</v>
      </c>
      <c r="D101" s="30" t="s">
        <v>1424</v>
      </c>
      <c r="E101" s="34" t="s">
        <v>509</v>
      </c>
      <c r="F101" s="29" t="s">
        <v>1427</v>
      </c>
      <c r="G101" s="29" t="s">
        <v>3069</v>
      </c>
      <c r="H101" s="60">
        <v>5</v>
      </c>
      <c r="I101" s="60">
        <v>225000</v>
      </c>
      <c r="J101" s="60">
        <f t="shared" si="3"/>
        <v>1125000</v>
      </c>
      <c r="K101" s="12"/>
      <c r="L101" s="13"/>
      <c r="M101" s="14"/>
      <c r="N101" s="14"/>
      <c r="O101" s="14"/>
      <c r="P101" s="14"/>
      <c r="Q101" s="14"/>
      <c r="R101" s="14"/>
      <c r="S101" s="15"/>
      <c r="T101" s="15"/>
      <c r="U101" s="15"/>
      <c r="V101" s="15"/>
      <c r="W101" s="15"/>
      <c r="X101" s="15">
        <f t="shared" si="2"/>
        <v>0</v>
      </c>
      <c r="Y101" s="14"/>
      <c r="Z101" s="16"/>
      <c r="AA101" s="14"/>
      <c r="AB101" s="14"/>
      <c r="AC101" s="14"/>
      <c r="AD101" s="14"/>
      <c r="AE101" s="14"/>
    </row>
    <row r="102" spans="1:31" ht="37.5">
      <c r="A102" s="28">
        <v>98</v>
      </c>
      <c r="B102" s="58" t="s">
        <v>3167</v>
      </c>
      <c r="C102" s="29" t="s">
        <v>506</v>
      </c>
      <c r="D102" s="30" t="s">
        <v>1424</v>
      </c>
      <c r="E102" s="34" t="s">
        <v>510</v>
      </c>
      <c r="F102" s="29" t="s">
        <v>1427</v>
      </c>
      <c r="G102" s="29" t="s">
        <v>3067</v>
      </c>
      <c r="H102" s="60">
        <v>30</v>
      </c>
      <c r="I102" s="60">
        <v>145000</v>
      </c>
      <c r="J102" s="60">
        <f t="shared" si="3"/>
        <v>4350000</v>
      </c>
      <c r="K102" s="12"/>
      <c r="L102" s="13"/>
      <c r="M102" s="14"/>
      <c r="N102" s="14"/>
      <c r="O102" s="14"/>
      <c r="P102" s="14"/>
      <c r="Q102" s="14"/>
      <c r="R102" s="14"/>
      <c r="S102" s="15"/>
      <c r="T102" s="15"/>
      <c r="U102" s="15"/>
      <c r="V102" s="15"/>
      <c r="W102" s="15"/>
      <c r="X102" s="15">
        <f t="shared" si="2"/>
        <v>0</v>
      </c>
      <c r="Y102" s="14"/>
      <c r="Z102" s="16"/>
      <c r="AA102" s="14"/>
      <c r="AB102" s="14"/>
      <c r="AC102" s="14"/>
      <c r="AD102" s="14"/>
      <c r="AE102" s="14"/>
    </row>
    <row r="103" spans="1:31" ht="37.5">
      <c r="A103" s="28">
        <v>99</v>
      </c>
      <c r="B103" s="58" t="s">
        <v>3168</v>
      </c>
      <c r="C103" s="29" t="s">
        <v>506</v>
      </c>
      <c r="D103" s="30" t="s">
        <v>1424</v>
      </c>
      <c r="E103" s="34" t="s">
        <v>511</v>
      </c>
      <c r="F103" s="29" t="s">
        <v>1427</v>
      </c>
      <c r="G103" s="29" t="s">
        <v>3067</v>
      </c>
      <c r="H103" s="60">
        <v>30</v>
      </c>
      <c r="I103" s="60">
        <v>140000</v>
      </c>
      <c r="J103" s="60">
        <f t="shared" si="3"/>
        <v>4200000</v>
      </c>
      <c r="K103" s="12"/>
      <c r="L103" s="13"/>
      <c r="M103" s="14"/>
      <c r="N103" s="14"/>
      <c r="O103" s="14"/>
      <c r="P103" s="14"/>
      <c r="Q103" s="14"/>
      <c r="R103" s="14"/>
      <c r="S103" s="15"/>
      <c r="T103" s="15"/>
      <c r="U103" s="15"/>
      <c r="V103" s="15"/>
      <c r="W103" s="15"/>
      <c r="X103" s="15">
        <f t="shared" si="2"/>
        <v>0</v>
      </c>
      <c r="Y103" s="14"/>
      <c r="Z103" s="16"/>
      <c r="AA103" s="14"/>
      <c r="AB103" s="14"/>
      <c r="AC103" s="14"/>
      <c r="AD103" s="14"/>
      <c r="AE103" s="14"/>
    </row>
    <row r="104" spans="1:31" ht="37.5">
      <c r="A104" s="28">
        <v>100</v>
      </c>
      <c r="B104" s="58" t="s">
        <v>3169</v>
      </c>
      <c r="C104" s="29" t="s">
        <v>507</v>
      </c>
      <c r="D104" s="30" t="s">
        <v>1424</v>
      </c>
      <c r="E104" s="34" t="s">
        <v>512</v>
      </c>
      <c r="F104" s="29" t="s">
        <v>1427</v>
      </c>
      <c r="G104" s="59" t="s">
        <v>3068</v>
      </c>
      <c r="H104" s="60">
        <v>20</v>
      </c>
      <c r="I104" s="60">
        <v>116000</v>
      </c>
      <c r="J104" s="60">
        <f t="shared" si="3"/>
        <v>2320000</v>
      </c>
      <c r="K104" s="12"/>
      <c r="L104" s="13"/>
      <c r="M104" s="14"/>
      <c r="N104" s="14"/>
      <c r="O104" s="14"/>
      <c r="P104" s="14"/>
      <c r="Q104" s="14"/>
      <c r="R104" s="14"/>
      <c r="S104" s="15"/>
      <c r="T104" s="15"/>
      <c r="U104" s="15"/>
      <c r="V104" s="15"/>
      <c r="W104" s="15"/>
      <c r="X104" s="15">
        <f t="shared" si="2"/>
        <v>0</v>
      </c>
      <c r="Y104" s="14"/>
      <c r="Z104" s="16"/>
      <c r="AA104" s="14"/>
      <c r="AB104" s="14"/>
      <c r="AC104" s="14"/>
      <c r="AD104" s="14"/>
      <c r="AE104" s="14"/>
    </row>
    <row r="105" spans="1:31" ht="37.5">
      <c r="A105" s="28">
        <v>101</v>
      </c>
      <c r="B105" s="58" t="s">
        <v>3170</v>
      </c>
      <c r="C105" s="29" t="s">
        <v>507</v>
      </c>
      <c r="D105" s="30" t="s">
        <v>1424</v>
      </c>
      <c r="E105" s="34" t="s">
        <v>513</v>
      </c>
      <c r="F105" s="29" t="s">
        <v>1427</v>
      </c>
      <c r="G105" s="59" t="s">
        <v>3068</v>
      </c>
      <c r="H105" s="60">
        <v>20</v>
      </c>
      <c r="I105" s="60">
        <v>109000</v>
      </c>
      <c r="J105" s="60">
        <f t="shared" si="3"/>
        <v>2180000</v>
      </c>
      <c r="K105" s="12"/>
      <c r="L105" s="13"/>
      <c r="M105" s="14"/>
      <c r="N105" s="14"/>
      <c r="O105" s="14"/>
      <c r="P105" s="14"/>
      <c r="Q105" s="14"/>
      <c r="R105" s="14"/>
      <c r="S105" s="15"/>
      <c r="T105" s="15"/>
      <c r="U105" s="15"/>
      <c r="V105" s="15"/>
      <c r="W105" s="15"/>
      <c r="X105" s="15">
        <f t="shared" si="2"/>
        <v>0</v>
      </c>
      <c r="Y105" s="14"/>
      <c r="Z105" s="16"/>
      <c r="AA105" s="14"/>
      <c r="AB105" s="14"/>
      <c r="AC105" s="14"/>
      <c r="AD105" s="14"/>
      <c r="AE105" s="14"/>
    </row>
    <row r="106" spans="1:31" ht="37.5">
      <c r="A106" s="28">
        <v>102</v>
      </c>
      <c r="B106" s="58" t="s">
        <v>3171</v>
      </c>
      <c r="C106" s="29" t="s">
        <v>972</v>
      </c>
      <c r="D106" s="30" t="s">
        <v>1424</v>
      </c>
      <c r="E106" s="34" t="s">
        <v>1431</v>
      </c>
      <c r="F106" s="29" t="s">
        <v>1427</v>
      </c>
      <c r="G106" s="29" t="s">
        <v>3067</v>
      </c>
      <c r="H106" s="60">
        <v>17</v>
      </c>
      <c r="I106" s="60">
        <v>6655935</v>
      </c>
      <c r="J106" s="60">
        <f t="shared" si="3"/>
        <v>113150895</v>
      </c>
      <c r="K106" s="12"/>
      <c r="L106" s="13"/>
      <c r="M106" s="14"/>
      <c r="N106" s="14"/>
      <c r="O106" s="14"/>
      <c r="P106" s="14"/>
      <c r="Q106" s="14"/>
      <c r="R106" s="14"/>
      <c r="S106" s="15"/>
      <c r="T106" s="15"/>
      <c r="U106" s="15"/>
      <c r="V106" s="15"/>
      <c r="W106" s="15"/>
      <c r="X106" s="15">
        <f t="shared" si="2"/>
        <v>0</v>
      </c>
      <c r="Y106" s="14"/>
      <c r="Z106" s="16"/>
      <c r="AA106" s="14"/>
      <c r="AB106" s="14"/>
      <c r="AC106" s="14"/>
      <c r="AD106" s="14"/>
      <c r="AE106" s="14"/>
    </row>
    <row r="107" spans="1:31" ht="37.5">
      <c r="A107" s="28">
        <v>103</v>
      </c>
      <c r="B107" s="58" t="s">
        <v>3172</v>
      </c>
      <c r="C107" s="29" t="s">
        <v>1464</v>
      </c>
      <c r="D107" s="30" t="s">
        <v>1424</v>
      </c>
      <c r="E107" s="34" t="s">
        <v>1465</v>
      </c>
      <c r="F107" s="29" t="s">
        <v>1466</v>
      </c>
      <c r="G107" s="59" t="s">
        <v>3068</v>
      </c>
      <c r="H107" s="60">
        <v>274</v>
      </c>
      <c r="I107" s="60">
        <v>45000</v>
      </c>
      <c r="J107" s="60">
        <f t="shared" si="3"/>
        <v>12330000</v>
      </c>
      <c r="K107" s="12"/>
      <c r="L107" s="13"/>
      <c r="M107" s="14"/>
      <c r="N107" s="14"/>
      <c r="O107" s="14"/>
      <c r="P107" s="14"/>
      <c r="Q107" s="14"/>
      <c r="R107" s="14"/>
      <c r="S107" s="15"/>
      <c r="T107" s="15"/>
      <c r="U107" s="15"/>
      <c r="V107" s="15"/>
      <c r="W107" s="15"/>
      <c r="X107" s="15">
        <f t="shared" si="2"/>
        <v>0</v>
      </c>
      <c r="Y107" s="14"/>
      <c r="Z107" s="16"/>
      <c r="AA107" s="14"/>
      <c r="AB107" s="14"/>
      <c r="AC107" s="14"/>
      <c r="AD107" s="14"/>
      <c r="AE107" s="14"/>
    </row>
    <row r="108" spans="1:31" ht="37.5">
      <c r="A108" s="28">
        <v>104</v>
      </c>
      <c r="B108" s="58" t="s">
        <v>3173</v>
      </c>
      <c r="C108" s="29" t="s">
        <v>516</v>
      </c>
      <c r="D108" s="30" t="s">
        <v>1424</v>
      </c>
      <c r="E108" s="34" t="s">
        <v>515</v>
      </c>
      <c r="F108" s="29" t="s">
        <v>1429</v>
      </c>
      <c r="G108" s="59" t="s">
        <v>3068</v>
      </c>
      <c r="H108" s="60">
        <v>10</v>
      </c>
      <c r="I108" s="60">
        <v>33400</v>
      </c>
      <c r="J108" s="60">
        <f t="shared" si="3"/>
        <v>334000</v>
      </c>
      <c r="K108" s="12"/>
      <c r="L108" s="13"/>
      <c r="M108" s="14"/>
      <c r="N108" s="14"/>
      <c r="O108" s="14"/>
      <c r="P108" s="14"/>
      <c r="Q108" s="14"/>
      <c r="R108" s="14"/>
      <c r="S108" s="15"/>
      <c r="T108" s="15"/>
      <c r="U108" s="15"/>
      <c r="V108" s="15"/>
      <c r="W108" s="15"/>
      <c r="X108" s="15">
        <f t="shared" si="2"/>
        <v>0</v>
      </c>
      <c r="Y108" s="14"/>
      <c r="Z108" s="16"/>
      <c r="AA108" s="14"/>
      <c r="AB108" s="14"/>
      <c r="AC108" s="14"/>
      <c r="AD108" s="14"/>
      <c r="AE108" s="14"/>
    </row>
    <row r="109" spans="1:31" ht="37.5">
      <c r="A109" s="28">
        <v>105</v>
      </c>
      <c r="B109" s="58" t="s">
        <v>3174</v>
      </c>
      <c r="C109" s="29" t="s">
        <v>514</v>
      </c>
      <c r="D109" s="30" t="s">
        <v>1426</v>
      </c>
      <c r="E109" s="34" t="s">
        <v>517</v>
      </c>
      <c r="F109" s="29" t="s">
        <v>1429</v>
      </c>
      <c r="G109" s="59" t="s">
        <v>3068</v>
      </c>
      <c r="H109" s="60">
        <v>76</v>
      </c>
      <c r="I109" s="60">
        <v>37800</v>
      </c>
      <c r="J109" s="60">
        <f t="shared" si="3"/>
        <v>2872800</v>
      </c>
      <c r="K109" s="12"/>
      <c r="L109" s="13"/>
      <c r="M109" s="14"/>
      <c r="N109" s="14"/>
      <c r="O109" s="14"/>
      <c r="P109" s="14"/>
      <c r="Q109" s="14"/>
      <c r="R109" s="14"/>
      <c r="S109" s="15"/>
      <c r="T109" s="15"/>
      <c r="U109" s="15"/>
      <c r="V109" s="15"/>
      <c r="W109" s="15"/>
      <c r="X109" s="15">
        <f t="shared" si="2"/>
        <v>0</v>
      </c>
      <c r="Y109" s="14"/>
      <c r="Z109" s="16"/>
      <c r="AA109" s="14"/>
      <c r="AB109" s="14"/>
      <c r="AC109" s="14"/>
      <c r="AD109" s="14"/>
      <c r="AE109" s="14"/>
    </row>
    <row r="110" spans="1:31" ht="37.5">
      <c r="A110" s="28">
        <v>106</v>
      </c>
      <c r="B110" s="58" t="s">
        <v>3175</v>
      </c>
      <c r="C110" s="29" t="s">
        <v>518</v>
      </c>
      <c r="D110" s="30" t="s">
        <v>1424</v>
      </c>
      <c r="E110" s="34" t="s">
        <v>520</v>
      </c>
      <c r="F110" s="29" t="s">
        <v>1427</v>
      </c>
      <c r="G110" s="29" t="s">
        <v>3067</v>
      </c>
      <c r="H110" s="60">
        <v>5</v>
      </c>
      <c r="I110" s="60">
        <v>62000</v>
      </c>
      <c r="J110" s="60">
        <f t="shared" si="3"/>
        <v>310000</v>
      </c>
      <c r="K110" s="12"/>
      <c r="L110" s="13"/>
      <c r="M110" s="14"/>
      <c r="N110" s="14"/>
      <c r="O110" s="14"/>
      <c r="P110" s="14"/>
      <c r="Q110" s="14"/>
      <c r="R110" s="14"/>
      <c r="S110" s="15"/>
      <c r="T110" s="15"/>
      <c r="U110" s="15"/>
      <c r="V110" s="15"/>
      <c r="W110" s="15"/>
      <c r="X110" s="15">
        <f t="shared" si="2"/>
        <v>0</v>
      </c>
      <c r="Y110" s="14"/>
      <c r="Z110" s="16"/>
      <c r="AA110" s="14"/>
      <c r="AB110" s="14"/>
      <c r="AC110" s="14"/>
      <c r="AD110" s="14"/>
      <c r="AE110" s="14"/>
    </row>
    <row r="111" spans="1:31" ht="37.5">
      <c r="A111" s="28">
        <v>107</v>
      </c>
      <c r="B111" s="58" t="s">
        <v>3176</v>
      </c>
      <c r="C111" s="29" t="s">
        <v>518</v>
      </c>
      <c r="D111" s="30" t="s">
        <v>1424</v>
      </c>
      <c r="E111" s="34" t="s">
        <v>519</v>
      </c>
      <c r="F111" s="29" t="s">
        <v>1427</v>
      </c>
      <c r="G111" s="29" t="s">
        <v>3067</v>
      </c>
      <c r="H111" s="60">
        <v>5</v>
      </c>
      <c r="I111" s="60">
        <v>50000</v>
      </c>
      <c r="J111" s="60">
        <f t="shared" si="3"/>
        <v>250000</v>
      </c>
      <c r="K111" s="12"/>
      <c r="L111" s="13"/>
      <c r="M111" s="14"/>
      <c r="N111" s="14"/>
      <c r="O111" s="14"/>
      <c r="P111" s="14"/>
      <c r="Q111" s="14"/>
      <c r="R111" s="14"/>
      <c r="S111" s="15"/>
      <c r="T111" s="15"/>
      <c r="U111" s="15"/>
      <c r="V111" s="15"/>
      <c r="W111" s="15"/>
      <c r="X111" s="15">
        <f t="shared" si="2"/>
        <v>0</v>
      </c>
      <c r="Y111" s="14"/>
      <c r="Z111" s="16"/>
      <c r="AA111" s="14"/>
      <c r="AB111" s="14"/>
      <c r="AC111" s="14"/>
      <c r="AD111" s="14"/>
      <c r="AE111" s="14"/>
    </row>
    <row r="112" spans="1:31" ht="37.5">
      <c r="A112" s="28">
        <v>108</v>
      </c>
      <c r="B112" s="58" t="s">
        <v>3177</v>
      </c>
      <c r="C112" s="29" t="s">
        <v>522</v>
      </c>
      <c r="D112" s="30" t="s">
        <v>1426</v>
      </c>
      <c r="E112" s="34" t="s">
        <v>521</v>
      </c>
      <c r="F112" s="29" t="s">
        <v>1427</v>
      </c>
      <c r="G112" s="29" t="s">
        <v>3067</v>
      </c>
      <c r="H112" s="60">
        <v>5</v>
      </c>
      <c r="I112" s="60">
        <v>300000</v>
      </c>
      <c r="J112" s="60">
        <f t="shared" si="3"/>
        <v>1500000</v>
      </c>
      <c r="K112" s="12"/>
      <c r="L112" s="13"/>
      <c r="M112" s="14"/>
      <c r="N112" s="14"/>
      <c r="O112" s="14"/>
      <c r="P112" s="14"/>
      <c r="Q112" s="14"/>
      <c r="R112" s="14"/>
      <c r="S112" s="15"/>
      <c r="T112" s="15"/>
      <c r="U112" s="15"/>
      <c r="V112" s="15"/>
      <c r="W112" s="15"/>
      <c r="X112" s="15">
        <f t="shared" si="2"/>
        <v>0</v>
      </c>
      <c r="Y112" s="14"/>
      <c r="Z112" s="16"/>
      <c r="AA112" s="14"/>
      <c r="AB112" s="14"/>
      <c r="AC112" s="14"/>
      <c r="AD112" s="14"/>
      <c r="AE112" s="14"/>
    </row>
    <row r="113" spans="1:31" ht="37.5">
      <c r="A113" s="28">
        <v>109</v>
      </c>
      <c r="B113" s="58" t="s">
        <v>3178</v>
      </c>
      <c r="C113" s="29" t="s">
        <v>523</v>
      </c>
      <c r="D113" s="30" t="s">
        <v>1426</v>
      </c>
      <c r="E113" s="34" t="s">
        <v>524</v>
      </c>
      <c r="F113" s="29" t="s">
        <v>1427</v>
      </c>
      <c r="G113" s="29" t="s">
        <v>3067</v>
      </c>
      <c r="H113" s="60">
        <v>5</v>
      </c>
      <c r="I113" s="60">
        <v>150000</v>
      </c>
      <c r="J113" s="60">
        <f t="shared" si="3"/>
        <v>750000</v>
      </c>
      <c r="K113" s="12"/>
      <c r="L113" s="13"/>
      <c r="M113" s="14"/>
      <c r="N113" s="14"/>
      <c r="O113" s="14"/>
      <c r="P113" s="14"/>
      <c r="Q113" s="14"/>
      <c r="R113" s="14"/>
      <c r="S113" s="15"/>
      <c r="T113" s="15"/>
      <c r="U113" s="15"/>
      <c r="V113" s="15"/>
      <c r="W113" s="15"/>
      <c r="X113" s="15">
        <f t="shared" si="2"/>
        <v>0</v>
      </c>
      <c r="Y113" s="14"/>
      <c r="Z113" s="16"/>
      <c r="AA113" s="14"/>
      <c r="AB113" s="14"/>
      <c r="AC113" s="14"/>
      <c r="AD113" s="14"/>
      <c r="AE113" s="14"/>
    </row>
    <row r="114" spans="1:31" ht="37.5">
      <c r="A114" s="28">
        <v>110</v>
      </c>
      <c r="B114" s="58" t="s">
        <v>3179</v>
      </c>
      <c r="C114" s="29" t="s">
        <v>2701</v>
      </c>
      <c r="D114" s="30" t="s">
        <v>1424</v>
      </c>
      <c r="E114" s="34" t="s">
        <v>525</v>
      </c>
      <c r="F114" s="29" t="s">
        <v>1427</v>
      </c>
      <c r="G114" s="29" t="s">
        <v>3067</v>
      </c>
      <c r="H114" s="60">
        <v>5</v>
      </c>
      <c r="I114" s="60">
        <v>118500</v>
      </c>
      <c r="J114" s="60">
        <f t="shared" si="3"/>
        <v>592500</v>
      </c>
      <c r="K114" s="12"/>
      <c r="L114" s="13"/>
      <c r="M114" s="14"/>
      <c r="N114" s="14"/>
      <c r="O114" s="14"/>
      <c r="P114" s="14"/>
      <c r="Q114" s="14"/>
      <c r="R114" s="14"/>
      <c r="S114" s="15"/>
      <c r="T114" s="15"/>
      <c r="U114" s="15"/>
      <c r="V114" s="15"/>
      <c r="W114" s="15"/>
      <c r="X114" s="15">
        <f t="shared" si="2"/>
        <v>0</v>
      </c>
      <c r="Y114" s="14"/>
      <c r="Z114" s="16"/>
      <c r="AA114" s="14"/>
      <c r="AB114" s="14"/>
      <c r="AC114" s="14"/>
      <c r="AD114" s="14"/>
      <c r="AE114" s="14"/>
    </row>
    <row r="115" spans="1:31" ht="37.5">
      <c r="A115" s="28">
        <v>111</v>
      </c>
      <c r="B115" s="58" t="s">
        <v>3180</v>
      </c>
      <c r="C115" s="29" t="s">
        <v>2701</v>
      </c>
      <c r="D115" s="30" t="s">
        <v>1424</v>
      </c>
      <c r="E115" s="34" t="s">
        <v>528</v>
      </c>
      <c r="F115" s="29" t="s">
        <v>1427</v>
      </c>
      <c r="G115" s="29" t="s">
        <v>3067</v>
      </c>
      <c r="H115" s="60">
        <v>5</v>
      </c>
      <c r="I115" s="60">
        <v>81000</v>
      </c>
      <c r="J115" s="60">
        <f t="shared" si="3"/>
        <v>405000</v>
      </c>
      <c r="K115" s="12"/>
      <c r="L115" s="13"/>
      <c r="M115" s="14"/>
      <c r="N115" s="14"/>
      <c r="O115" s="14"/>
      <c r="P115" s="14"/>
      <c r="Q115" s="14"/>
      <c r="R115" s="14"/>
      <c r="S115" s="15"/>
      <c r="T115" s="15"/>
      <c r="U115" s="15"/>
      <c r="V115" s="15"/>
      <c r="W115" s="15"/>
      <c r="X115" s="15">
        <f t="shared" si="2"/>
        <v>0</v>
      </c>
      <c r="Y115" s="14"/>
      <c r="Z115" s="16"/>
      <c r="AA115" s="14"/>
      <c r="AB115" s="14"/>
      <c r="AC115" s="14"/>
      <c r="AD115" s="14"/>
      <c r="AE115" s="14"/>
    </row>
    <row r="116" spans="1:31" ht="37.5">
      <c r="A116" s="28">
        <v>112</v>
      </c>
      <c r="B116" s="58" t="s">
        <v>3181</v>
      </c>
      <c r="C116" s="29" t="s">
        <v>2701</v>
      </c>
      <c r="D116" s="30" t="s">
        <v>1424</v>
      </c>
      <c r="E116" s="34" t="s">
        <v>527</v>
      </c>
      <c r="F116" s="29" t="s">
        <v>1427</v>
      </c>
      <c r="G116" s="29" t="s">
        <v>3067</v>
      </c>
      <c r="H116" s="60">
        <v>20</v>
      </c>
      <c r="I116" s="60">
        <v>63000</v>
      </c>
      <c r="J116" s="60">
        <f t="shared" si="3"/>
        <v>1260000</v>
      </c>
      <c r="K116" s="12"/>
      <c r="L116" s="13"/>
      <c r="M116" s="14"/>
      <c r="N116" s="14"/>
      <c r="O116" s="14"/>
      <c r="P116" s="14"/>
      <c r="Q116" s="14"/>
      <c r="R116" s="14"/>
      <c r="S116" s="15"/>
      <c r="T116" s="15"/>
      <c r="U116" s="15"/>
      <c r="V116" s="15"/>
      <c r="W116" s="15"/>
      <c r="X116" s="15">
        <f t="shared" si="2"/>
        <v>0</v>
      </c>
      <c r="Y116" s="14"/>
      <c r="Z116" s="16"/>
      <c r="AA116" s="14"/>
      <c r="AB116" s="14"/>
      <c r="AC116" s="14"/>
      <c r="AD116" s="14"/>
      <c r="AE116" s="14"/>
    </row>
    <row r="117" spans="1:31" ht="37.5">
      <c r="A117" s="28">
        <v>113</v>
      </c>
      <c r="B117" s="58" t="s">
        <v>3182</v>
      </c>
      <c r="C117" s="29" t="s">
        <v>2701</v>
      </c>
      <c r="D117" s="30" t="s">
        <v>1424</v>
      </c>
      <c r="E117" s="34" t="s">
        <v>526</v>
      </c>
      <c r="F117" s="29" t="s">
        <v>1427</v>
      </c>
      <c r="G117" s="29" t="s">
        <v>3067</v>
      </c>
      <c r="H117" s="60">
        <v>20</v>
      </c>
      <c r="I117" s="60">
        <v>59000</v>
      </c>
      <c r="J117" s="60">
        <f t="shared" si="3"/>
        <v>1180000</v>
      </c>
      <c r="K117" s="12"/>
      <c r="L117" s="13"/>
      <c r="M117" s="14"/>
      <c r="N117" s="14"/>
      <c r="O117" s="14"/>
      <c r="P117" s="14"/>
      <c r="Q117" s="14"/>
      <c r="R117" s="14"/>
      <c r="S117" s="15"/>
      <c r="T117" s="15"/>
      <c r="U117" s="15"/>
      <c r="V117" s="15"/>
      <c r="W117" s="15"/>
      <c r="X117" s="15">
        <f t="shared" si="2"/>
        <v>0</v>
      </c>
      <c r="Y117" s="14"/>
      <c r="Z117" s="16"/>
      <c r="AA117" s="14"/>
      <c r="AB117" s="14"/>
      <c r="AC117" s="14"/>
      <c r="AD117" s="14"/>
      <c r="AE117" s="14"/>
    </row>
    <row r="118" spans="1:31" ht="37.5">
      <c r="A118" s="28">
        <v>114</v>
      </c>
      <c r="B118" s="58" t="s">
        <v>3183</v>
      </c>
      <c r="C118" s="29" t="s">
        <v>529</v>
      </c>
      <c r="D118" s="30" t="s">
        <v>1325</v>
      </c>
      <c r="E118" s="34" t="s">
        <v>519</v>
      </c>
      <c r="F118" s="29" t="s">
        <v>1427</v>
      </c>
      <c r="G118" s="29" t="s">
        <v>3067</v>
      </c>
      <c r="H118" s="60">
        <v>100</v>
      </c>
      <c r="I118" s="60">
        <v>1335000</v>
      </c>
      <c r="J118" s="60">
        <f t="shared" si="3"/>
        <v>133500000</v>
      </c>
      <c r="K118" s="12"/>
      <c r="L118" s="13"/>
      <c r="M118" s="14"/>
      <c r="N118" s="14"/>
      <c r="O118" s="14"/>
      <c r="P118" s="14"/>
      <c r="Q118" s="14"/>
      <c r="R118" s="14"/>
      <c r="S118" s="15"/>
      <c r="T118" s="15"/>
      <c r="U118" s="15"/>
      <c r="V118" s="15"/>
      <c r="W118" s="15"/>
      <c r="X118" s="15">
        <f t="shared" si="2"/>
        <v>0</v>
      </c>
      <c r="Y118" s="14"/>
      <c r="Z118" s="16"/>
      <c r="AA118" s="14"/>
      <c r="AB118" s="14"/>
      <c r="AC118" s="14"/>
      <c r="AD118" s="14"/>
      <c r="AE118" s="14"/>
    </row>
    <row r="119" spans="1:31" ht="37.5">
      <c r="A119" s="28">
        <v>115</v>
      </c>
      <c r="B119" s="58" t="s">
        <v>3184</v>
      </c>
      <c r="C119" s="29" t="s">
        <v>530</v>
      </c>
      <c r="D119" s="30" t="s">
        <v>1424</v>
      </c>
      <c r="E119" s="34" t="s">
        <v>520</v>
      </c>
      <c r="F119" s="29" t="s">
        <v>1427</v>
      </c>
      <c r="G119" s="29" t="s">
        <v>3067</v>
      </c>
      <c r="H119" s="60">
        <v>125</v>
      </c>
      <c r="I119" s="60">
        <v>72000</v>
      </c>
      <c r="J119" s="60">
        <f t="shared" si="3"/>
        <v>9000000</v>
      </c>
      <c r="K119" s="12"/>
      <c r="L119" s="13"/>
      <c r="M119" s="14"/>
      <c r="N119" s="14"/>
      <c r="O119" s="14"/>
      <c r="P119" s="14"/>
      <c r="Q119" s="14"/>
      <c r="R119" s="14"/>
      <c r="S119" s="15"/>
      <c r="T119" s="15"/>
      <c r="U119" s="15"/>
      <c r="V119" s="15"/>
      <c r="W119" s="15"/>
      <c r="X119" s="15">
        <f t="shared" si="2"/>
        <v>0</v>
      </c>
      <c r="Y119" s="14"/>
      <c r="Z119" s="16"/>
      <c r="AA119" s="14"/>
      <c r="AB119" s="14"/>
      <c r="AC119" s="14"/>
      <c r="AD119" s="14"/>
      <c r="AE119" s="14"/>
    </row>
    <row r="120" spans="1:31" ht="37.5">
      <c r="A120" s="28">
        <v>116</v>
      </c>
      <c r="B120" s="58" t="s">
        <v>3185</v>
      </c>
      <c r="C120" s="29" t="s">
        <v>1467</v>
      </c>
      <c r="D120" s="30" t="s">
        <v>1424</v>
      </c>
      <c r="E120" s="34" t="s">
        <v>531</v>
      </c>
      <c r="F120" s="29" t="s">
        <v>1432</v>
      </c>
      <c r="G120" s="59" t="s">
        <v>3068</v>
      </c>
      <c r="H120" s="60">
        <v>8840</v>
      </c>
      <c r="I120" s="60">
        <v>11000</v>
      </c>
      <c r="J120" s="60">
        <f t="shared" si="3"/>
        <v>97240000</v>
      </c>
      <c r="K120" s="12"/>
      <c r="L120" s="13"/>
      <c r="M120" s="14"/>
      <c r="N120" s="14"/>
      <c r="O120" s="14"/>
      <c r="P120" s="14"/>
      <c r="Q120" s="14"/>
      <c r="R120" s="14"/>
      <c r="S120" s="15"/>
      <c r="T120" s="15"/>
      <c r="U120" s="15"/>
      <c r="V120" s="15"/>
      <c r="W120" s="15"/>
      <c r="X120" s="15">
        <f t="shared" si="2"/>
        <v>0</v>
      </c>
      <c r="Y120" s="14"/>
      <c r="Z120" s="16"/>
      <c r="AA120" s="14"/>
      <c r="AB120" s="14"/>
      <c r="AC120" s="14"/>
      <c r="AD120" s="14"/>
      <c r="AE120" s="14"/>
    </row>
    <row r="121" spans="1:31" ht="75">
      <c r="A121" s="28">
        <v>117</v>
      </c>
      <c r="B121" s="58" t="s">
        <v>3186</v>
      </c>
      <c r="C121" s="29" t="s">
        <v>1468</v>
      </c>
      <c r="D121" s="30" t="s">
        <v>1424</v>
      </c>
      <c r="E121" s="34" t="s">
        <v>532</v>
      </c>
      <c r="F121" s="29" t="s">
        <v>1432</v>
      </c>
      <c r="G121" s="59" t="s">
        <v>3068</v>
      </c>
      <c r="H121" s="60">
        <v>1107</v>
      </c>
      <c r="I121" s="60">
        <v>26400</v>
      </c>
      <c r="J121" s="60">
        <f t="shared" si="3"/>
        <v>29224800</v>
      </c>
      <c r="K121" s="12"/>
      <c r="L121" s="13"/>
      <c r="M121" s="14"/>
      <c r="N121" s="14"/>
      <c r="O121" s="14"/>
      <c r="P121" s="14"/>
      <c r="Q121" s="14"/>
      <c r="R121" s="14"/>
      <c r="S121" s="15"/>
      <c r="T121" s="15"/>
      <c r="U121" s="15"/>
      <c r="V121" s="15"/>
      <c r="W121" s="15"/>
      <c r="X121" s="15">
        <f t="shared" si="2"/>
        <v>0</v>
      </c>
      <c r="Y121" s="14"/>
      <c r="Z121" s="16"/>
      <c r="AA121" s="14"/>
      <c r="AB121" s="14"/>
      <c r="AC121" s="14"/>
      <c r="AD121" s="14"/>
      <c r="AE121" s="14"/>
    </row>
    <row r="122" spans="1:31" ht="37.5">
      <c r="A122" s="28">
        <v>118</v>
      </c>
      <c r="B122" s="58" t="s">
        <v>3187</v>
      </c>
      <c r="C122" s="32" t="s">
        <v>558</v>
      </c>
      <c r="D122" s="31" t="s">
        <v>1435</v>
      </c>
      <c r="E122" s="69" t="s">
        <v>559</v>
      </c>
      <c r="F122" s="29" t="s">
        <v>1427</v>
      </c>
      <c r="G122" s="29" t="s">
        <v>3067</v>
      </c>
      <c r="H122" s="60">
        <v>3</v>
      </c>
      <c r="I122" s="60">
        <v>725550</v>
      </c>
      <c r="J122" s="60">
        <f t="shared" si="3"/>
        <v>2176650</v>
      </c>
      <c r="K122" s="12"/>
      <c r="L122" s="13"/>
      <c r="M122" s="14"/>
      <c r="N122" s="14"/>
      <c r="O122" s="14"/>
      <c r="P122" s="14"/>
      <c r="Q122" s="14"/>
      <c r="R122" s="14"/>
      <c r="S122" s="15"/>
      <c r="T122" s="15"/>
      <c r="U122" s="15"/>
      <c r="V122" s="15"/>
      <c r="W122" s="15"/>
      <c r="X122" s="15">
        <f t="shared" si="2"/>
        <v>0</v>
      </c>
      <c r="Y122" s="14"/>
      <c r="Z122" s="16"/>
      <c r="AA122" s="14"/>
      <c r="AB122" s="14"/>
      <c r="AC122" s="14"/>
      <c r="AD122" s="14"/>
      <c r="AE122" s="14"/>
    </row>
    <row r="123" spans="1:31" ht="56.25">
      <c r="A123" s="28">
        <v>119</v>
      </c>
      <c r="B123" s="58" t="s">
        <v>3188</v>
      </c>
      <c r="C123" s="29" t="s">
        <v>533</v>
      </c>
      <c r="D123" s="30" t="s">
        <v>1424</v>
      </c>
      <c r="E123" s="34" t="s">
        <v>534</v>
      </c>
      <c r="F123" s="29" t="s">
        <v>1427</v>
      </c>
      <c r="G123" s="29" t="s">
        <v>3069</v>
      </c>
      <c r="H123" s="60">
        <v>20000</v>
      </c>
      <c r="I123" s="60">
        <v>15139</v>
      </c>
      <c r="J123" s="60">
        <f t="shared" si="3"/>
        <v>302780000</v>
      </c>
      <c r="K123" s="12"/>
      <c r="L123" s="13"/>
      <c r="M123" s="14"/>
      <c r="N123" s="14"/>
      <c r="O123" s="14"/>
      <c r="P123" s="14"/>
      <c r="Q123" s="14"/>
      <c r="R123" s="14"/>
      <c r="S123" s="15"/>
      <c r="T123" s="15"/>
      <c r="U123" s="15"/>
      <c r="V123" s="15"/>
      <c r="W123" s="15"/>
      <c r="X123" s="15">
        <f t="shared" si="2"/>
        <v>0</v>
      </c>
      <c r="Y123" s="14"/>
      <c r="Z123" s="16"/>
      <c r="AA123" s="14"/>
      <c r="AB123" s="14"/>
      <c r="AC123" s="14"/>
      <c r="AD123" s="14"/>
      <c r="AE123" s="14"/>
    </row>
    <row r="124" spans="1:31" ht="93.75">
      <c r="A124" s="28">
        <v>120</v>
      </c>
      <c r="B124" s="58" t="s">
        <v>3189</v>
      </c>
      <c r="C124" s="29" t="s">
        <v>1469</v>
      </c>
      <c r="D124" s="30" t="s">
        <v>1424</v>
      </c>
      <c r="E124" s="34" t="s">
        <v>535</v>
      </c>
      <c r="F124" s="29" t="s">
        <v>1429</v>
      </c>
      <c r="G124" s="59" t="s">
        <v>3068</v>
      </c>
      <c r="H124" s="60">
        <v>30</v>
      </c>
      <c r="I124" s="60">
        <v>589050</v>
      </c>
      <c r="J124" s="60">
        <f t="shared" si="3"/>
        <v>17671500</v>
      </c>
      <c r="K124" s="12"/>
      <c r="L124" s="13"/>
      <c r="M124" s="14"/>
      <c r="N124" s="14"/>
      <c r="O124" s="14"/>
      <c r="P124" s="14"/>
      <c r="Q124" s="14"/>
      <c r="R124" s="14"/>
      <c r="S124" s="15"/>
      <c r="T124" s="15"/>
      <c r="U124" s="15"/>
      <c r="V124" s="15"/>
      <c r="W124" s="15"/>
      <c r="X124" s="15">
        <f t="shared" si="2"/>
        <v>0</v>
      </c>
      <c r="Y124" s="14"/>
      <c r="Z124" s="16"/>
      <c r="AA124" s="14"/>
      <c r="AB124" s="14"/>
      <c r="AC124" s="14"/>
      <c r="AD124" s="14"/>
      <c r="AE124" s="14"/>
    </row>
    <row r="125" spans="1:31" ht="37.5">
      <c r="A125" s="28">
        <v>121</v>
      </c>
      <c r="B125" s="58" t="s">
        <v>3190</v>
      </c>
      <c r="C125" s="29" t="s">
        <v>536</v>
      </c>
      <c r="D125" s="30" t="s">
        <v>1426</v>
      </c>
      <c r="E125" s="34" t="s">
        <v>537</v>
      </c>
      <c r="F125" s="29" t="s">
        <v>1427</v>
      </c>
      <c r="G125" s="59" t="s">
        <v>3068</v>
      </c>
      <c r="H125" s="60">
        <v>33</v>
      </c>
      <c r="I125" s="60">
        <v>55440</v>
      </c>
      <c r="J125" s="60">
        <f t="shared" si="3"/>
        <v>1829520</v>
      </c>
      <c r="K125" s="12"/>
      <c r="L125" s="13"/>
      <c r="M125" s="14"/>
      <c r="N125" s="14"/>
      <c r="O125" s="14"/>
      <c r="P125" s="14"/>
      <c r="Q125" s="14"/>
      <c r="R125" s="14"/>
      <c r="S125" s="15"/>
      <c r="T125" s="15"/>
      <c r="U125" s="15"/>
      <c r="V125" s="15"/>
      <c r="W125" s="15"/>
      <c r="X125" s="15">
        <f t="shared" si="2"/>
        <v>0</v>
      </c>
      <c r="Y125" s="14"/>
      <c r="Z125" s="16"/>
      <c r="AA125" s="14"/>
      <c r="AB125" s="14"/>
      <c r="AC125" s="14"/>
      <c r="AD125" s="14"/>
      <c r="AE125" s="14"/>
    </row>
    <row r="126" spans="1:31" ht="131.25">
      <c r="A126" s="28">
        <v>122</v>
      </c>
      <c r="B126" s="58" t="s">
        <v>3191</v>
      </c>
      <c r="C126" s="32" t="s">
        <v>538</v>
      </c>
      <c r="D126" s="31" t="s">
        <v>1424</v>
      </c>
      <c r="E126" s="69" t="s">
        <v>539</v>
      </c>
      <c r="F126" s="29" t="s">
        <v>1427</v>
      </c>
      <c r="G126" s="59" t="s">
        <v>3068</v>
      </c>
      <c r="H126" s="60">
        <v>452</v>
      </c>
      <c r="I126" s="60">
        <v>242000</v>
      </c>
      <c r="J126" s="60">
        <f t="shared" si="3"/>
        <v>109384000</v>
      </c>
      <c r="K126" s="12"/>
      <c r="L126" s="13"/>
      <c r="M126" s="14"/>
      <c r="N126" s="14"/>
      <c r="O126" s="14"/>
      <c r="P126" s="14"/>
      <c r="Q126" s="14"/>
      <c r="R126" s="14"/>
      <c r="S126" s="15"/>
      <c r="T126" s="15"/>
      <c r="U126" s="15"/>
      <c r="V126" s="15"/>
      <c r="W126" s="15"/>
      <c r="X126" s="15">
        <f t="shared" si="2"/>
        <v>0</v>
      </c>
      <c r="Y126" s="14"/>
      <c r="Z126" s="16"/>
      <c r="AA126" s="14"/>
      <c r="AB126" s="14"/>
      <c r="AC126" s="14"/>
      <c r="AD126" s="14"/>
      <c r="AE126" s="14"/>
    </row>
    <row r="127" spans="1:31" ht="56.25">
      <c r="A127" s="28">
        <v>123</v>
      </c>
      <c r="B127" s="58" t="s">
        <v>3192</v>
      </c>
      <c r="C127" s="32" t="s">
        <v>1033</v>
      </c>
      <c r="D127" s="31" t="s">
        <v>1424</v>
      </c>
      <c r="E127" s="69" t="s">
        <v>1034</v>
      </c>
      <c r="F127" s="29" t="s">
        <v>1427</v>
      </c>
      <c r="G127" s="29" t="s">
        <v>3069</v>
      </c>
      <c r="H127" s="60">
        <v>899</v>
      </c>
      <c r="I127" s="60">
        <v>207900</v>
      </c>
      <c r="J127" s="60">
        <f t="shared" si="3"/>
        <v>186902100</v>
      </c>
      <c r="K127" s="12"/>
      <c r="L127" s="13"/>
      <c r="M127" s="14"/>
      <c r="N127" s="14"/>
      <c r="O127" s="14"/>
      <c r="P127" s="14"/>
      <c r="Q127" s="14"/>
      <c r="R127" s="14"/>
      <c r="S127" s="15"/>
      <c r="T127" s="15"/>
      <c r="U127" s="15"/>
      <c r="V127" s="15"/>
      <c r="W127" s="15"/>
      <c r="X127" s="15">
        <f t="shared" si="2"/>
        <v>0</v>
      </c>
      <c r="Y127" s="14"/>
      <c r="Z127" s="16"/>
      <c r="AA127" s="14"/>
      <c r="AB127" s="14"/>
      <c r="AC127" s="14"/>
      <c r="AD127" s="14"/>
      <c r="AE127" s="14"/>
    </row>
    <row r="128" spans="1:31" ht="112.5">
      <c r="A128" s="28">
        <v>124</v>
      </c>
      <c r="B128" s="58" t="s">
        <v>3193</v>
      </c>
      <c r="C128" s="38" t="s">
        <v>540</v>
      </c>
      <c r="D128" s="30" t="s">
        <v>1424</v>
      </c>
      <c r="E128" s="72" t="s">
        <v>541</v>
      </c>
      <c r="F128" s="29" t="s">
        <v>1035</v>
      </c>
      <c r="G128" s="29" t="s">
        <v>3069</v>
      </c>
      <c r="H128" s="60">
        <v>20</v>
      </c>
      <c r="I128" s="60">
        <v>25000000</v>
      </c>
      <c r="J128" s="60">
        <f t="shared" si="3"/>
        <v>500000000</v>
      </c>
      <c r="K128" s="12"/>
      <c r="L128" s="13"/>
      <c r="M128" s="14"/>
      <c r="N128" s="14"/>
      <c r="O128" s="14"/>
      <c r="P128" s="14"/>
      <c r="Q128" s="14"/>
      <c r="R128" s="14"/>
      <c r="S128" s="15"/>
      <c r="T128" s="15"/>
      <c r="U128" s="15"/>
      <c r="V128" s="15"/>
      <c r="W128" s="15"/>
      <c r="X128" s="15">
        <f t="shared" si="2"/>
        <v>0</v>
      </c>
      <c r="Y128" s="14"/>
      <c r="Z128" s="16"/>
      <c r="AA128" s="14"/>
      <c r="AB128" s="14"/>
      <c r="AC128" s="14"/>
      <c r="AD128" s="14"/>
      <c r="AE128" s="14"/>
    </row>
    <row r="129" spans="1:31" ht="112.5">
      <c r="A129" s="28">
        <v>125</v>
      </c>
      <c r="B129" s="58" t="s">
        <v>3194</v>
      </c>
      <c r="C129" s="38" t="s">
        <v>540</v>
      </c>
      <c r="D129" s="30" t="s">
        <v>1424</v>
      </c>
      <c r="E129" s="34" t="s">
        <v>542</v>
      </c>
      <c r="F129" s="29" t="s">
        <v>1035</v>
      </c>
      <c r="G129" s="29" t="s">
        <v>3069</v>
      </c>
      <c r="H129" s="60">
        <v>20</v>
      </c>
      <c r="I129" s="60">
        <v>30000000</v>
      </c>
      <c r="J129" s="60">
        <f t="shared" si="3"/>
        <v>600000000</v>
      </c>
      <c r="K129" s="12"/>
      <c r="L129" s="13"/>
      <c r="M129" s="14"/>
      <c r="N129" s="14"/>
      <c r="O129" s="14"/>
      <c r="P129" s="14"/>
      <c r="Q129" s="14"/>
      <c r="R129" s="14"/>
      <c r="S129" s="15"/>
      <c r="T129" s="15"/>
      <c r="U129" s="15"/>
      <c r="V129" s="15"/>
      <c r="W129" s="15"/>
      <c r="X129" s="15">
        <f t="shared" si="2"/>
        <v>0</v>
      </c>
      <c r="Y129" s="14"/>
      <c r="Z129" s="16"/>
      <c r="AA129" s="14"/>
      <c r="AB129" s="14"/>
      <c r="AC129" s="14"/>
      <c r="AD129" s="14"/>
      <c r="AE129" s="14"/>
    </row>
    <row r="130" spans="1:31" ht="37.5">
      <c r="A130" s="28">
        <v>126</v>
      </c>
      <c r="B130" s="58" t="s">
        <v>3195</v>
      </c>
      <c r="C130" s="32" t="s">
        <v>557</v>
      </c>
      <c r="D130" s="31" t="s">
        <v>1426</v>
      </c>
      <c r="E130" s="69" t="s">
        <v>545</v>
      </c>
      <c r="F130" s="29" t="s">
        <v>1427</v>
      </c>
      <c r="G130" s="29" t="s">
        <v>3067</v>
      </c>
      <c r="H130" s="60">
        <v>40</v>
      </c>
      <c r="I130" s="60">
        <v>175000</v>
      </c>
      <c r="J130" s="60">
        <f t="shared" si="3"/>
        <v>7000000</v>
      </c>
      <c r="K130" s="12"/>
      <c r="L130" s="13"/>
      <c r="M130" s="14"/>
      <c r="N130" s="14"/>
      <c r="O130" s="14"/>
      <c r="P130" s="14"/>
      <c r="Q130" s="14"/>
      <c r="R130" s="14"/>
      <c r="S130" s="15"/>
      <c r="T130" s="15"/>
      <c r="U130" s="15"/>
      <c r="V130" s="15"/>
      <c r="W130" s="15"/>
      <c r="X130" s="15">
        <f t="shared" si="2"/>
        <v>0</v>
      </c>
      <c r="Y130" s="14"/>
      <c r="Z130" s="16"/>
      <c r="AA130" s="14"/>
      <c r="AB130" s="14"/>
      <c r="AC130" s="14"/>
      <c r="AD130" s="14"/>
      <c r="AE130" s="14"/>
    </row>
    <row r="131" spans="1:31" ht="37.5">
      <c r="A131" s="28">
        <v>127</v>
      </c>
      <c r="B131" s="58" t="s">
        <v>3196</v>
      </c>
      <c r="C131" s="29" t="s">
        <v>1470</v>
      </c>
      <c r="D131" s="30" t="s">
        <v>1424</v>
      </c>
      <c r="E131" s="34" t="s">
        <v>1431</v>
      </c>
      <c r="F131" s="29" t="s">
        <v>1429</v>
      </c>
      <c r="G131" s="59" t="s">
        <v>3068</v>
      </c>
      <c r="H131" s="60">
        <v>92</v>
      </c>
      <c r="I131" s="60">
        <v>49500</v>
      </c>
      <c r="J131" s="60">
        <f t="shared" si="3"/>
        <v>4554000</v>
      </c>
      <c r="K131" s="12"/>
      <c r="L131" s="13"/>
      <c r="M131" s="14"/>
      <c r="N131" s="14"/>
      <c r="O131" s="14"/>
      <c r="P131" s="14"/>
      <c r="Q131" s="14"/>
      <c r="R131" s="14"/>
      <c r="S131" s="15"/>
      <c r="T131" s="15"/>
      <c r="U131" s="15"/>
      <c r="V131" s="15"/>
      <c r="W131" s="15"/>
      <c r="X131" s="15">
        <f t="shared" si="2"/>
        <v>0</v>
      </c>
      <c r="Y131" s="14"/>
      <c r="Z131" s="16"/>
      <c r="AA131" s="14"/>
      <c r="AB131" s="14"/>
      <c r="AC131" s="14"/>
      <c r="AD131" s="14"/>
      <c r="AE131" s="14"/>
    </row>
    <row r="132" spans="1:31" ht="37.5">
      <c r="A132" s="28">
        <v>128</v>
      </c>
      <c r="B132" s="58" t="s">
        <v>3197</v>
      </c>
      <c r="C132" s="29" t="s">
        <v>543</v>
      </c>
      <c r="D132" s="30" t="s">
        <v>1424</v>
      </c>
      <c r="E132" s="34" t="s">
        <v>544</v>
      </c>
      <c r="F132" s="29" t="s">
        <v>1427</v>
      </c>
      <c r="G132" s="59" t="s">
        <v>3068</v>
      </c>
      <c r="H132" s="60">
        <v>207</v>
      </c>
      <c r="I132" s="60">
        <v>143000</v>
      </c>
      <c r="J132" s="60">
        <f t="shared" si="3"/>
        <v>29601000</v>
      </c>
      <c r="K132" s="12"/>
      <c r="L132" s="13"/>
      <c r="M132" s="14"/>
      <c r="N132" s="14"/>
      <c r="O132" s="14"/>
      <c r="P132" s="14"/>
      <c r="Q132" s="14"/>
      <c r="R132" s="14"/>
      <c r="S132" s="15"/>
      <c r="T132" s="15"/>
      <c r="U132" s="15"/>
      <c r="V132" s="15"/>
      <c r="W132" s="15"/>
      <c r="X132" s="15">
        <f t="shared" si="2"/>
        <v>0</v>
      </c>
      <c r="Y132" s="14"/>
      <c r="Z132" s="16"/>
      <c r="AA132" s="14"/>
      <c r="AB132" s="14"/>
      <c r="AC132" s="14"/>
      <c r="AD132" s="14"/>
      <c r="AE132" s="14"/>
    </row>
    <row r="133" spans="1:31" ht="37.5">
      <c r="A133" s="28">
        <v>129</v>
      </c>
      <c r="B133" s="58" t="s">
        <v>3198</v>
      </c>
      <c r="C133" s="29" t="s">
        <v>1471</v>
      </c>
      <c r="D133" s="30" t="s">
        <v>1424</v>
      </c>
      <c r="E133" s="34"/>
      <c r="F133" s="29" t="s">
        <v>1429</v>
      </c>
      <c r="G133" s="59" t="s">
        <v>3068</v>
      </c>
      <c r="H133" s="60">
        <v>115</v>
      </c>
      <c r="I133" s="60">
        <v>267300</v>
      </c>
      <c r="J133" s="60">
        <f t="shared" si="3"/>
        <v>30739500</v>
      </c>
      <c r="K133" s="12"/>
      <c r="L133" s="13"/>
      <c r="M133" s="14"/>
      <c r="N133" s="14"/>
      <c r="O133" s="14"/>
      <c r="P133" s="14"/>
      <c r="Q133" s="14"/>
      <c r="R133" s="14"/>
      <c r="S133" s="15"/>
      <c r="T133" s="15"/>
      <c r="U133" s="15"/>
      <c r="V133" s="15"/>
      <c r="W133" s="15"/>
      <c r="X133" s="15">
        <f t="shared" si="2"/>
        <v>0</v>
      </c>
      <c r="Y133" s="14"/>
      <c r="Z133" s="16"/>
      <c r="AA133" s="14"/>
      <c r="AB133" s="14"/>
      <c r="AC133" s="14"/>
      <c r="AD133" s="14"/>
      <c r="AE133" s="14"/>
    </row>
    <row r="134" spans="1:31" ht="37.5">
      <c r="A134" s="28">
        <v>130</v>
      </c>
      <c r="B134" s="58" t="s">
        <v>3199</v>
      </c>
      <c r="C134" s="32" t="s">
        <v>556</v>
      </c>
      <c r="D134" s="31" t="s">
        <v>1424</v>
      </c>
      <c r="E134" s="69" t="s">
        <v>546</v>
      </c>
      <c r="F134" s="29" t="s">
        <v>1429</v>
      </c>
      <c r="G134" s="59" t="s">
        <v>3068</v>
      </c>
      <c r="H134" s="60">
        <v>127</v>
      </c>
      <c r="I134" s="60">
        <v>204600</v>
      </c>
      <c r="J134" s="60">
        <f t="shared" si="3"/>
        <v>25984200</v>
      </c>
      <c r="K134" s="12"/>
      <c r="L134" s="13"/>
      <c r="M134" s="14"/>
      <c r="N134" s="14"/>
      <c r="O134" s="14"/>
      <c r="P134" s="14"/>
      <c r="Q134" s="14"/>
      <c r="R134" s="14"/>
      <c r="S134" s="15"/>
      <c r="T134" s="15"/>
      <c r="U134" s="15"/>
      <c r="V134" s="15"/>
      <c r="W134" s="15"/>
      <c r="X134" s="15">
        <f t="shared" ref="X134:X197" si="4">SUM(S134:W134)</f>
        <v>0</v>
      </c>
      <c r="Y134" s="14"/>
      <c r="Z134" s="16"/>
      <c r="AA134" s="14"/>
      <c r="AB134" s="14"/>
      <c r="AC134" s="14"/>
      <c r="AD134" s="14"/>
      <c r="AE134" s="14"/>
    </row>
    <row r="135" spans="1:31" ht="37.5">
      <c r="A135" s="28">
        <v>131</v>
      </c>
      <c r="B135" s="58" t="s">
        <v>3200</v>
      </c>
      <c r="C135" s="29" t="s">
        <v>548</v>
      </c>
      <c r="D135" s="30" t="s">
        <v>1426</v>
      </c>
      <c r="E135" s="34" t="s">
        <v>547</v>
      </c>
      <c r="F135" s="29" t="s">
        <v>1429</v>
      </c>
      <c r="G135" s="59" t="s">
        <v>3068</v>
      </c>
      <c r="H135" s="60">
        <v>27</v>
      </c>
      <c r="I135" s="60">
        <v>214170</v>
      </c>
      <c r="J135" s="60">
        <f t="shared" ref="J135:J198" si="5">H135*I135</f>
        <v>5782590</v>
      </c>
      <c r="K135" s="12"/>
      <c r="L135" s="13"/>
      <c r="M135" s="14"/>
      <c r="N135" s="14"/>
      <c r="O135" s="14"/>
      <c r="P135" s="14"/>
      <c r="Q135" s="14"/>
      <c r="R135" s="14"/>
      <c r="S135" s="15"/>
      <c r="T135" s="15"/>
      <c r="U135" s="15"/>
      <c r="V135" s="15"/>
      <c r="W135" s="15"/>
      <c r="X135" s="15">
        <f t="shared" si="4"/>
        <v>0</v>
      </c>
      <c r="Y135" s="14"/>
      <c r="Z135" s="16"/>
      <c r="AA135" s="14"/>
      <c r="AB135" s="14"/>
      <c r="AC135" s="14"/>
      <c r="AD135" s="14"/>
      <c r="AE135" s="14"/>
    </row>
    <row r="136" spans="1:31" ht="37.5">
      <c r="A136" s="28">
        <v>132</v>
      </c>
      <c r="B136" s="58" t="s">
        <v>3201</v>
      </c>
      <c r="C136" s="59" t="s">
        <v>554</v>
      </c>
      <c r="D136" s="63" t="s">
        <v>1424</v>
      </c>
      <c r="E136" s="61" t="s">
        <v>553</v>
      </c>
      <c r="F136" s="29" t="s">
        <v>1427</v>
      </c>
      <c r="G136" s="29" t="s">
        <v>3067</v>
      </c>
      <c r="H136" s="60">
        <v>55</v>
      </c>
      <c r="I136" s="60">
        <v>235000</v>
      </c>
      <c r="J136" s="60">
        <f t="shared" si="5"/>
        <v>12925000</v>
      </c>
      <c r="K136" s="12"/>
      <c r="L136" s="13"/>
      <c r="M136" s="14"/>
      <c r="N136" s="14"/>
      <c r="O136" s="14"/>
      <c r="P136" s="14"/>
      <c r="Q136" s="14"/>
      <c r="R136" s="14"/>
      <c r="S136" s="15"/>
      <c r="T136" s="15"/>
      <c r="U136" s="15"/>
      <c r="V136" s="15"/>
      <c r="W136" s="15"/>
      <c r="X136" s="15">
        <f t="shared" si="4"/>
        <v>0</v>
      </c>
      <c r="Y136" s="14"/>
      <c r="Z136" s="16"/>
      <c r="AA136" s="14"/>
      <c r="AB136" s="14"/>
      <c r="AC136" s="14"/>
      <c r="AD136" s="14"/>
      <c r="AE136" s="14"/>
    </row>
    <row r="137" spans="1:31" ht="37.5">
      <c r="A137" s="28">
        <v>133</v>
      </c>
      <c r="B137" s="58" t="s">
        <v>3202</v>
      </c>
      <c r="C137" s="29" t="s">
        <v>551</v>
      </c>
      <c r="D137" s="30" t="s">
        <v>1424</v>
      </c>
      <c r="E137" s="34" t="s">
        <v>549</v>
      </c>
      <c r="F137" s="29" t="s">
        <v>1429</v>
      </c>
      <c r="G137" s="29" t="s">
        <v>3067</v>
      </c>
      <c r="H137" s="60">
        <v>50</v>
      </c>
      <c r="I137" s="60">
        <v>85000</v>
      </c>
      <c r="J137" s="60">
        <f t="shared" si="5"/>
        <v>4250000</v>
      </c>
      <c r="K137" s="12"/>
      <c r="L137" s="13"/>
      <c r="M137" s="14"/>
      <c r="N137" s="14"/>
      <c r="O137" s="14"/>
      <c r="P137" s="14"/>
      <c r="Q137" s="14"/>
      <c r="R137" s="14"/>
      <c r="S137" s="15"/>
      <c r="T137" s="15"/>
      <c r="U137" s="15"/>
      <c r="V137" s="15"/>
      <c r="W137" s="15"/>
      <c r="X137" s="15">
        <f t="shared" si="4"/>
        <v>0</v>
      </c>
      <c r="Y137" s="14"/>
      <c r="Z137" s="16"/>
      <c r="AA137" s="14"/>
      <c r="AB137" s="14"/>
      <c r="AC137" s="14"/>
      <c r="AD137" s="14"/>
      <c r="AE137" s="14"/>
    </row>
    <row r="138" spans="1:31" ht="37.5">
      <c r="A138" s="28">
        <v>134</v>
      </c>
      <c r="B138" s="58" t="s">
        <v>3203</v>
      </c>
      <c r="C138" s="29" t="s">
        <v>552</v>
      </c>
      <c r="D138" s="30" t="s">
        <v>1424</v>
      </c>
      <c r="E138" s="34" t="s">
        <v>555</v>
      </c>
      <c r="F138" s="29" t="s">
        <v>1429</v>
      </c>
      <c r="G138" s="59" t="s">
        <v>3068</v>
      </c>
      <c r="H138" s="60">
        <v>67</v>
      </c>
      <c r="I138" s="60">
        <v>127050</v>
      </c>
      <c r="J138" s="60">
        <f t="shared" si="5"/>
        <v>8512350</v>
      </c>
      <c r="K138" s="12"/>
      <c r="L138" s="13"/>
      <c r="M138" s="14"/>
      <c r="N138" s="14"/>
      <c r="O138" s="14"/>
      <c r="P138" s="14"/>
      <c r="Q138" s="14"/>
      <c r="R138" s="14"/>
      <c r="S138" s="15"/>
      <c r="T138" s="15"/>
      <c r="U138" s="15"/>
      <c r="V138" s="15"/>
      <c r="W138" s="15"/>
      <c r="X138" s="15">
        <f t="shared" si="4"/>
        <v>0</v>
      </c>
      <c r="Y138" s="14"/>
      <c r="Z138" s="16"/>
      <c r="AA138" s="14"/>
      <c r="AB138" s="14"/>
      <c r="AC138" s="14"/>
      <c r="AD138" s="14"/>
      <c r="AE138" s="14"/>
    </row>
    <row r="139" spans="1:31" ht="37.5">
      <c r="A139" s="28">
        <v>135</v>
      </c>
      <c r="B139" s="58" t="s">
        <v>3204</v>
      </c>
      <c r="C139" s="29" t="s">
        <v>552</v>
      </c>
      <c r="D139" s="30" t="s">
        <v>1424</v>
      </c>
      <c r="E139" s="34" t="s">
        <v>550</v>
      </c>
      <c r="F139" s="29" t="s">
        <v>1429</v>
      </c>
      <c r="G139" s="29" t="s">
        <v>3067</v>
      </c>
      <c r="H139" s="60">
        <v>50</v>
      </c>
      <c r="I139" s="60">
        <v>85000</v>
      </c>
      <c r="J139" s="60">
        <f t="shared" si="5"/>
        <v>4250000</v>
      </c>
      <c r="K139" s="12"/>
      <c r="L139" s="13"/>
      <c r="M139" s="14"/>
      <c r="N139" s="14"/>
      <c r="O139" s="14"/>
      <c r="P139" s="14"/>
      <c r="Q139" s="14"/>
      <c r="R139" s="14"/>
      <c r="S139" s="15"/>
      <c r="T139" s="15"/>
      <c r="U139" s="15"/>
      <c r="V139" s="15"/>
      <c r="W139" s="15"/>
      <c r="X139" s="15">
        <f t="shared" si="4"/>
        <v>0</v>
      </c>
      <c r="Y139" s="14"/>
      <c r="Z139" s="16"/>
      <c r="AA139" s="14"/>
      <c r="AB139" s="14"/>
      <c r="AC139" s="14"/>
      <c r="AD139" s="14"/>
      <c r="AE139" s="14"/>
    </row>
    <row r="140" spans="1:31" ht="37.5">
      <c r="A140" s="28">
        <v>136</v>
      </c>
      <c r="B140" s="58" t="s">
        <v>3205</v>
      </c>
      <c r="C140" s="32" t="s">
        <v>1472</v>
      </c>
      <c r="D140" s="73" t="s">
        <v>1424</v>
      </c>
      <c r="E140" s="69"/>
      <c r="F140" s="29" t="s">
        <v>1429</v>
      </c>
      <c r="G140" s="59" t="s">
        <v>3068</v>
      </c>
      <c r="H140" s="60">
        <v>5</v>
      </c>
      <c r="I140" s="60">
        <v>470000</v>
      </c>
      <c r="J140" s="60">
        <f t="shared" si="5"/>
        <v>2350000</v>
      </c>
      <c r="K140" s="12"/>
      <c r="L140" s="13"/>
      <c r="M140" s="14"/>
      <c r="N140" s="14"/>
      <c r="O140" s="14"/>
      <c r="P140" s="14"/>
      <c r="Q140" s="14"/>
      <c r="R140" s="14"/>
      <c r="S140" s="15"/>
      <c r="T140" s="15"/>
      <c r="U140" s="15"/>
      <c r="V140" s="15"/>
      <c r="W140" s="15"/>
      <c r="X140" s="15">
        <f t="shared" si="4"/>
        <v>0</v>
      </c>
      <c r="Y140" s="14"/>
      <c r="Z140" s="16"/>
      <c r="AA140" s="14"/>
      <c r="AB140" s="14"/>
      <c r="AC140" s="14"/>
      <c r="AD140" s="14"/>
      <c r="AE140" s="14"/>
    </row>
    <row r="141" spans="1:31" ht="131.25">
      <c r="A141" s="28">
        <v>137</v>
      </c>
      <c r="B141" s="58" t="s">
        <v>3206</v>
      </c>
      <c r="C141" s="29" t="s">
        <v>560</v>
      </c>
      <c r="D141" s="63"/>
      <c r="E141" s="34" t="s">
        <v>561</v>
      </c>
      <c r="F141" s="29" t="s">
        <v>1427</v>
      </c>
      <c r="G141" s="29" t="s">
        <v>3067</v>
      </c>
      <c r="H141" s="60">
        <v>2</v>
      </c>
      <c r="I141" s="60">
        <v>400000</v>
      </c>
      <c r="J141" s="60">
        <f t="shared" si="5"/>
        <v>800000</v>
      </c>
      <c r="K141" s="12"/>
      <c r="L141" s="13"/>
      <c r="M141" s="14"/>
      <c r="N141" s="14"/>
      <c r="O141" s="14"/>
      <c r="P141" s="14"/>
      <c r="Q141" s="14"/>
      <c r="R141" s="14"/>
      <c r="S141" s="15"/>
      <c r="T141" s="15"/>
      <c r="U141" s="15"/>
      <c r="V141" s="15"/>
      <c r="W141" s="15"/>
      <c r="X141" s="15">
        <f t="shared" si="4"/>
        <v>0</v>
      </c>
      <c r="Y141" s="14"/>
      <c r="Z141" s="16"/>
      <c r="AA141" s="14"/>
      <c r="AB141" s="14"/>
      <c r="AC141" s="14"/>
      <c r="AD141" s="14"/>
      <c r="AE141" s="14"/>
    </row>
    <row r="142" spans="1:31" ht="131.25">
      <c r="A142" s="28">
        <v>138</v>
      </c>
      <c r="B142" s="58" t="s">
        <v>3207</v>
      </c>
      <c r="C142" s="29" t="s">
        <v>562</v>
      </c>
      <c r="D142" s="30" t="s">
        <v>1424</v>
      </c>
      <c r="E142" s="34" t="s">
        <v>565</v>
      </c>
      <c r="F142" s="29" t="s">
        <v>1427</v>
      </c>
      <c r="G142" s="29" t="s">
        <v>3067</v>
      </c>
      <c r="H142" s="60">
        <v>5</v>
      </c>
      <c r="I142" s="60">
        <v>6300000</v>
      </c>
      <c r="J142" s="60">
        <f t="shared" si="5"/>
        <v>31500000</v>
      </c>
      <c r="K142" s="12"/>
      <c r="L142" s="13"/>
      <c r="M142" s="14"/>
      <c r="N142" s="14"/>
      <c r="O142" s="14"/>
      <c r="P142" s="14"/>
      <c r="Q142" s="14"/>
      <c r="R142" s="14"/>
      <c r="S142" s="15"/>
      <c r="T142" s="15"/>
      <c r="U142" s="15"/>
      <c r="V142" s="15"/>
      <c r="W142" s="15"/>
      <c r="X142" s="15">
        <f t="shared" si="4"/>
        <v>0</v>
      </c>
      <c r="Y142" s="14"/>
      <c r="Z142" s="16"/>
      <c r="AA142" s="14"/>
      <c r="AB142" s="14"/>
      <c r="AC142" s="14"/>
      <c r="AD142" s="14"/>
      <c r="AE142" s="14"/>
    </row>
    <row r="143" spans="1:31" ht="56.25">
      <c r="A143" s="28">
        <v>139</v>
      </c>
      <c r="B143" s="58" t="s">
        <v>3208</v>
      </c>
      <c r="C143" s="29" t="s">
        <v>563</v>
      </c>
      <c r="D143" s="30" t="s">
        <v>1424</v>
      </c>
      <c r="E143" s="34" t="s">
        <v>564</v>
      </c>
      <c r="F143" s="29" t="s">
        <v>1427</v>
      </c>
      <c r="G143" s="59" t="s">
        <v>3068</v>
      </c>
      <c r="H143" s="60">
        <v>2</v>
      </c>
      <c r="I143" s="60">
        <v>3506580</v>
      </c>
      <c r="J143" s="60">
        <f t="shared" si="5"/>
        <v>7013160</v>
      </c>
      <c r="K143" s="12"/>
      <c r="L143" s="13"/>
      <c r="M143" s="14"/>
      <c r="N143" s="14"/>
      <c r="O143" s="14"/>
      <c r="P143" s="14"/>
      <c r="Q143" s="14"/>
      <c r="R143" s="14"/>
      <c r="S143" s="15"/>
      <c r="T143" s="15"/>
      <c r="U143" s="15"/>
      <c r="V143" s="15"/>
      <c r="W143" s="15"/>
      <c r="X143" s="15">
        <f t="shared" si="4"/>
        <v>0</v>
      </c>
      <c r="Y143" s="14"/>
      <c r="Z143" s="16"/>
      <c r="AA143" s="14"/>
      <c r="AB143" s="14"/>
      <c r="AC143" s="14"/>
      <c r="AD143" s="14"/>
      <c r="AE143" s="14"/>
    </row>
    <row r="144" spans="1:31" ht="37.5">
      <c r="A144" s="28">
        <v>140</v>
      </c>
      <c r="B144" s="58" t="s">
        <v>3209</v>
      </c>
      <c r="C144" s="29" t="s">
        <v>566</v>
      </c>
      <c r="D144" s="30" t="s">
        <v>1424</v>
      </c>
      <c r="E144" s="34" t="s">
        <v>567</v>
      </c>
      <c r="F144" s="29" t="s">
        <v>1429</v>
      </c>
      <c r="G144" s="59" t="s">
        <v>3068</v>
      </c>
      <c r="H144" s="60">
        <v>100</v>
      </c>
      <c r="I144" s="60">
        <v>57057</v>
      </c>
      <c r="J144" s="60">
        <f t="shared" si="5"/>
        <v>5705700</v>
      </c>
      <c r="K144" s="12"/>
      <c r="L144" s="13"/>
      <c r="M144" s="14"/>
      <c r="N144" s="14"/>
      <c r="O144" s="14"/>
      <c r="P144" s="14"/>
      <c r="Q144" s="14"/>
      <c r="R144" s="14"/>
      <c r="S144" s="15"/>
      <c r="T144" s="15"/>
      <c r="U144" s="15"/>
      <c r="V144" s="15"/>
      <c r="W144" s="15"/>
      <c r="X144" s="15">
        <f t="shared" si="4"/>
        <v>0</v>
      </c>
      <c r="Y144" s="14"/>
      <c r="Z144" s="16"/>
      <c r="AA144" s="14"/>
      <c r="AB144" s="14"/>
      <c r="AC144" s="14"/>
      <c r="AD144" s="14"/>
      <c r="AE144" s="14"/>
    </row>
    <row r="145" spans="1:31" ht="168.75">
      <c r="A145" s="28">
        <v>141</v>
      </c>
      <c r="B145" s="58" t="s">
        <v>3210</v>
      </c>
      <c r="C145" s="29" t="s">
        <v>568</v>
      </c>
      <c r="D145" s="30" t="s">
        <v>1424</v>
      </c>
      <c r="E145" s="34" t="s">
        <v>569</v>
      </c>
      <c r="F145" s="29" t="s">
        <v>1035</v>
      </c>
      <c r="G145" s="29" t="s">
        <v>3069</v>
      </c>
      <c r="H145" s="60">
        <v>20</v>
      </c>
      <c r="I145" s="60">
        <v>10134000</v>
      </c>
      <c r="J145" s="60">
        <f t="shared" si="5"/>
        <v>202680000</v>
      </c>
      <c r="K145" s="12"/>
      <c r="L145" s="13"/>
      <c r="M145" s="14"/>
      <c r="N145" s="14"/>
      <c r="O145" s="14"/>
      <c r="P145" s="14"/>
      <c r="Q145" s="14"/>
      <c r="R145" s="14"/>
      <c r="S145" s="15"/>
      <c r="T145" s="15"/>
      <c r="U145" s="15"/>
      <c r="V145" s="15"/>
      <c r="W145" s="15"/>
      <c r="X145" s="15">
        <f t="shared" si="4"/>
        <v>0</v>
      </c>
      <c r="Y145" s="14"/>
      <c r="Z145" s="16"/>
      <c r="AA145" s="14"/>
      <c r="AB145" s="14"/>
      <c r="AC145" s="14"/>
      <c r="AD145" s="14"/>
      <c r="AE145" s="14"/>
    </row>
    <row r="146" spans="1:31" ht="131.25">
      <c r="A146" s="28">
        <v>142</v>
      </c>
      <c r="B146" s="58" t="s">
        <v>3211</v>
      </c>
      <c r="C146" s="29" t="s">
        <v>570</v>
      </c>
      <c r="D146" s="30" t="s">
        <v>1424</v>
      </c>
      <c r="E146" s="34" t="s">
        <v>571</v>
      </c>
      <c r="F146" s="29" t="s">
        <v>1427</v>
      </c>
      <c r="G146" s="29" t="s">
        <v>3067</v>
      </c>
      <c r="H146" s="60">
        <v>30</v>
      </c>
      <c r="I146" s="60">
        <v>4180000</v>
      </c>
      <c r="J146" s="60">
        <f t="shared" si="5"/>
        <v>125400000</v>
      </c>
      <c r="K146" s="12"/>
      <c r="L146" s="13"/>
      <c r="M146" s="14"/>
      <c r="N146" s="14"/>
      <c r="O146" s="14"/>
      <c r="P146" s="14"/>
      <c r="Q146" s="14"/>
      <c r="R146" s="14"/>
      <c r="S146" s="15"/>
      <c r="T146" s="15"/>
      <c r="U146" s="15"/>
      <c r="V146" s="15"/>
      <c r="W146" s="15"/>
      <c r="X146" s="15">
        <f t="shared" si="4"/>
        <v>0</v>
      </c>
      <c r="Y146" s="14"/>
      <c r="Z146" s="16"/>
      <c r="AA146" s="14"/>
      <c r="AB146" s="14"/>
      <c r="AC146" s="14"/>
      <c r="AD146" s="14"/>
      <c r="AE146" s="14"/>
    </row>
    <row r="147" spans="1:31" ht="243.75">
      <c r="A147" s="28">
        <v>143</v>
      </c>
      <c r="B147" s="58" t="s">
        <v>3212</v>
      </c>
      <c r="C147" s="29" t="s">
        <v>573</v>
      </c>
      <c r="D147" s="30" t="s">
        <v>1424</v>
      </c>
      <c r="E147" s="34" t="s">
        <v>574</v>
      </c>
      <c r="F147" s="29" t="s">
        <v>1035</v>
      </c>
      <c r="G147" s="29" t="s">
        <v>3069</v>
      </c>
      <c r="H147" s="60">
        <v>20</v>
      </c>
      <c r="I147" s="60">
        <v>8400000</v>
      </c>
      <c r="J147" s="60">
        <f t="shared" si="5"/>
        <v>168000000</v>
      </c>
      <c r="K147" s="12"/>
      <c r="L147" s="13"/>
      <c r="M147" s="14"/>
      <c r="N147" s="14"/>
      <c r="O147" s="14"/>
      <c r="P147" s="14"/>
      <c r="Q147" s="14"/>
      <c r="R147" s="14"/>
      <c r="S147" s="15"/>
      <c r="T147" s="15"/>
      <c r="U147" s="15"/>
      <c r="V147" s="15"/>
      <c r="W147" s="15"/>
      <c r="X147" s="15">
        <f t="shared" si="4"/>
        <v>0</v>
      </c>
      <c r="Y147" s="14"/>
      <c r="Z147" s="16"/>
      <c r="AA147" s="14"/>
      <c r="AB147" s="14"/>
      <c r="AC147" s="14"/>
      <c r="AD147" s="14"/>
      <c r="AE147" s="14"/>
    </row>
    <row r="148" spans="1:31" ht="131.25">
      <c r="A148" s="28">
        <v>144</v>
      </c>
      <c r="B148" s="58" t="s">
        <v>3213</v>
      </c>
      <c r="C148" s="29" t="s">
        <v>1473</v>
      </c>
      <c r="D148" s="30" t="s">
        <v>1424</v>
      </c>
      <c r="E148" s="34" t="s">
        <v>576</v>
      </c>
      <c r="F148" s="29" t="s">
        <v>1427</v>
      </c>
      <c r="G148" s="59" t="s">
        <v>3068</v>
      </c>
      <c r="H148" s="60">
        <v>70</v>
      </c>
      <c r="I148" s="60">
        <v>7293000</v>
      </c>
      <c r="J148" s="60">
        <f t="shared" si="5"/>
        <v>510510000</v>
      </c>
      <c r="K148" s="12"/>
      <c r="L148" s="13"/>
      <c r="M148" s="14"/>
      <c r="N148" s="14"/>
      <c r="O148" s="14"/>
      <c r="P148" s="14"/>
      <c r="Q148" s="14"/>
      <c r="R148" s="14"/>
      <c r="S148" s="15"/>
      <c r="T148" s="15"/>
      <c r="U148" s="15"/>
      <c r="V148" s="15"/>
      <c r="W148" s="15"/>
      <c r="X148" s="15">
        <f t="shared" si="4"/>
        <v>0</v>
      </c>
      <c r="Y148" s="14"/>
      <c r="Z148" s="16"/>
      <c r="AA148" s="14"/>
      <c r="AB148" s="14"/>
      <c r="AC148" s="14"/>
      <c r="AD148" s="14"/>
      <c r="AE148" s="14"/>
    </row>
    <row r="149" spans="1:31" ht="168.75">
      <c r="A149" s="28">
        <v>145</v>
      </c>
      <c r="B149" s="58" t="s">
        <v>3214</v>
      </c>
      <c r="C149" s="29" t="s">
        <v>291</v>
      </c>
      <c r="D149" s="63" t="s">
        <v>1424</v>
      </c>
      <c r="E149" s="34" t="s">
        <v>292</v>
      </c>
      <c r="F149" s="29" t="s">
        <v>1427</v>
      </c>
      <c r="G149" s="29" t="s">
        <v>3067</v>
      </c>
      <c r="H149" s="60">
        <v>20</v>
      </c>
      <c r="I149" s="60">
        <v>8600000</v>
      </c>
      <c r="J149" s="60">
        <f t="shared" si="5"/>
        <v>172000000</v>
      </c>
      <c r="K149" s="12"/>
      <c r="L149" s="13"/>
      <c r="M149" s="14"/>
      <c r="N149" s="14"/>
      <c r="O149" s="14"/>
      <c r="P149" s="14"/>
      <c r="Q149" s="14"/>
      <c r="R149" s="14"/>
      <c r="S149" s="15"/>
      <c r="T149" s="15"/>
      <c r="U149" s="15"/>
      <c r="V149" s="15"/>
      <c r="W149" s="15"/>
      <c r="X149" s="15">
        <f t="shared" si="4"/>
        <v>0</v>
      </c>
      <c r="Y149" s="14"/>
      <c r="Z149" s="16"/>
      <c r="AA149" s="14"/>
      <c r="AB149" s="14"/>
      <c r="AC149" s="14"/>
      <c r="AD149" s="14"/>
      <c r="AE149" s="14"/>
    </row>
    <row r="150" spans="1:31" ht="243.75">
      <c r="A150" s="28">
        <v>146</v>
      </c>
      <c r="B150" s="58" t="s">
        <v>3215</v>
      </c>
      <c r="C150" s="29" t="s">
        <v>1036</v>
      </c>
      <c r="D150" s="30" t="s">
        <v>1424</v>
      </c>
      <c r="E150" s="34" t="s">
        <v>290</v>
      </c>
      <c r="F150" s="29" t="s">
        <v>1427</v>
      </c>
      <c r="G150" s="29" t="s">
        <v>3069</v>
      </c>
      <c r="H150" s="60">
        <v>30</v>
      </c>
      <c r="I150" s="60">
        <v>8500000</v>
      </c>
      <c r="J150" s="60">
        <f t="shared" si="5"/>
        <v>255000000</v>
      </c>
      <c r="K150" s="12"/>
      <c r="L150" s="13"/>
      <c r="M150" s="14"/>
      <c r="N150" s="14"/>
      <c r="O150" s="14"/>
      <c r="P150" s="14"/>
      <c r="Q150" s="14"/>
      <c r="R150" s="14"/>
      <c r="S150" s="15"/>
      <c r="T150" s="15"/>
      <c r="U150" s="15"/>
      <c r="V150" s="15"/>
      <c r="W150" s="15"/>
      <c r="X150" s="15">
        <f t="shared" si="4"/>
        <v>0</v>
      </c>
      <c r="Y150" s="14"/>
      <c r="Z150" s="16"/>
      <c r="AA150" s="14"/>
      <c r="AB150" s="14"/>
      <c r="AC150" s="14"/>
      <c r="AD150" s="14"/>
      <c r="AE150" s="14"/>
    </row>
    <row r="151" spans="1:31" ht="150">
      <c r="A151" s="28">
        <v>147</v>
      </c>
      <c r="B151" s="58" t="s">
        <v>3216</v>
      </c>
      <c r="C151" s="29" t="s">
        <v>1036</v>
      </c>
      <c r="D151" s="30" t="s">
        <v>1424</v>
      </c>
      <c r="E151" s="34" t="s">
        <v>293</v>
      </c>
      <c r="F151" s="29" t="s">
        <v>1529</v>
      </c>
      <c r="G151" s="29" t="s">
        <v>3067</v>
      </c>
      <c r="H151" s="60">
        <v>30</v>
      </c>
      <c r="I151" s="60">
        <v>9405000</v>
      </c>
      <c r="J151" s="60">
        <f t="shared" si="5"/>
        <v>282150000</v>
      </c>
      <c r="K151" s="12"/>
      <c r="L151" s="13"/>
      <c r="M151" s="14"/>
      <c r="N151" s="14"/>
      <c r="O151" s="14"/>
      <c r="P151" s="14"/>
      <c r="Q151" s="14"/>
      <c r="R151" s="14"/>
      <c r="S151" s="15"/>
      <c r="T151" s="15"/>
      <c r="U151" s="15"/>
      <c r="V151" s="15"/>
      <c r="W151" s="15"/>
      <c r="X151" s="15">
        <f t="shared" si="4"/>
        <v>0</v>
      </c>
      <c r="Y151" s="14"/>
      <c r="Z151" s="16"/>
      <c r="AA151" s="14"/>
      <c r="AB151" s="14"/>
      <c r="AC151" s="14"/>
      <c r="AD151" s="14"/>
      <c r="AE151" s="14"/>
    </row>
    <row r="152" spans="1:31" ht="131.25">
      <c r="A152" s="28">
        <v>148</v>
      </c>
      <c r="B152" s="58" t="s">
        <v>3217</v>
      </c>
      <c r="C152" s="29" t="s">
        <v>1036</v>
      </c>
      <c r="D152" s="30" t="s">
        <v>1424</v>
      </c>
      <c r="E152" s="34" t="s">
        <v>294</v>
      </c>
      <c r="F152" s="29" t="s">
        <v>1427</v>
      </c>
      <c r="G152" s="29" t="s">
        <v>3069</v>
      </c>
      <c r="H152" s="60">
        <v>50</v>
      </c>
      <c r="I152" s="60">
        <v>9377500</v>
      </c>
      <c r="J152" s="60">
        <f t="shared" si="5"/>
        <v>468875000</v>
      </c>
      <c r="K152" s="12"/>
      <c r="L152" s="13"/>
      <c r="M152" s="14"/>
      <c r="N152" s="14"/>
      <c r="O152" s="14"/>
      <c r="P152" s="14"/>
      <c r="Q152" s="14"/>
      <c r="R152" s="14"/>
      <c r="S152" s="15"/>
      <c r="T152" s="15"/>
      <c r="U152" s="15"/>
      <c r="V152" s="15"/>
      <c r="W152" s="15"/>
      <c r="X152" s="15">
        <f t="shared" si="4"/>
        <v>0</v>
      </c>
      <c r="Y152" s="14"/>
      <c r="Z152" s="16"/>
      <c r="AA152" s="14"/>
      <c r="AB152" s="14"/>
      <c r="AC152" s="14"/>
      <c r="AD152" s="14"/>
      <c r="AE152" s="14"/>
    </row>
    <row r="153" spans="1:31" ht="150">
      <c r="A153" s="28">
        <v>149</v>
      </c>
      <c r="B153" s="58" t="s">
        <v>3218</v>
      </c>
      <c r="C153" s="29" t="s">
        <v>1036</v>
      </c>
      <c r="D153" s="30" t="s">
        <v>1424</v>
      </c>
      <c r="E153" s="34" t="s">
        <v>295</v>
      </c>
      <c r="F153" s="29" t="s">
        <v>1427</v>
      </c>
      <c r="G153" s="29" t="s">
        <v>3069</v>
      </c>
      <c r="H153" s="60">
        <v>30</v>
      </c>
      <c r="I153" s="60">
        <v>9020000</v>
      </c>
      <c r="J153" s="60">
        <f t="shared" si="5"/>
        <v>270600000</v>
      </c>
      <c r="K153" s="12"/>
      <c r="L153" s="13"/>
      <c r="M153" s="14"/>
      <c r="N153" s="14"/>
      <c r="O153" s="14"/>
      <c r="P153" s="14"/>
      <c r="Q153" s="14"/>
      <c r="R153" s="14"/>
      <c r="S153" s="15"/>
      <c r="T153" s="15"/>
      <c r="U153" s="15"/>
      <c r="V153" s="15"/>
      <c r="W153" s="15"/>
      <c r="X153" s="15">
        <f t="shared" si="4"/>
        <v>0</v>
      </c>
      <c r="Y153" s="14"/>
      <c r="Z153" s="16"/>
      <c r="AA153" s="14"/>
      <c r="AB153" s="14"/>
      <c r="AC153" s="14"/>
      <c r="AD153" s="14"/>
      <c r="AE153" s="14"/>
    </row>
    <row r="154" spans="1:31" ht="112.5">
      <c r="A154" s="28">
        <v>150</v>
      </c>
      <c r="B154" s="58" t="s">
        <v>3219</v>
      </c>
      <c r="C154" s="29" t="s">
        <v>1036</v>
      </c>
      <c r="D154" s="30" t="s">
        <v>1424</v>
      </c>
      <c r="E154" s="34" t="s">
        <v>296</v>
      </c>
      <c r="F154" s="29" t="s">
        <v>1427</v>
      </c>
      <c r="G154" s="29" t="s">
        <v>3069</v>
      </c>
      <c r="H154" s="60">
        <v>50</v>
      </c>
      <c r="I154" s="60">
        <v>9405000</v>
      </c>
      <c r="J154" s="60">
        <f t="shared" si="5"/>
        <v>470250000</v>
      </c>
      <c r="K154" s="12"/>
      <c r="L154" s="13"/>
      <c r="M154" s="14"/>
      <c r="N154" s="14"/>
      <c r="O154" s="14"/>
      <c r="P154" s="14"/>
      <c r="Q154" s="14"/>
      <c r="R154" s="14"/>
      <c r="S154" s="15"/>
      <c r="T154" s="15"/>
      <c r="U154" s="15"/>
      <c r="V154" s="15"/>
      <c r="W154" s="15"/>
      <c r="X154" s="15">
        <f t="shared" si="4"/>
        <v>0</v>
      </c>
      <c r="Y154" s="14"/>
      <c r="Z154" s="16"/>
      <c r="AA154" s="14"/>
      <c r="AB154" s="14"/>
      <c r="AC154" s="14"/>
      <c r="AD154" s="14"/>
      <c r="AE154" s="14"/>
    </row>
    <row r="155" spans="1:31" ht="243.75">
      <c r="A155" s="28">
        <v>151</v>
      </c>
      <c r="B155" s="58" t="s">
        <v>3220</v>
      </c>
      <c r="C155" s="29" t="s">
        <v>1036</v>
      </c>
      <c r="D155" s="30" t="s">
        <v>1424</v>
      </c>
      <c r="E155" s="34" t="s">
        <v>299</v>
      </c>
      <c r="F155" s="29" t="s">
        <v>1427</v>
      </c>
      <c r="G155" s="29" t="s">
        <v>3069</v>
      </c>
      <c r="H155" s="60">
        <v>10</v>
      </c>
      <c r="I155" s="60">
        <v>8000000</v>
      </c>
      <c r="J155" s="60">
        <f t="shared" si="5"/>
        <v>80000000</v>
      </c>
      <c r="K155" s="12"/>
      <c r="L155" s="13"/>
      <c r="M155" s="14"/>
      <c r="N155" s="14"/>
      <c r="O155" s="14"/>
      <c r="P155" s="14"/>
      <c r="Q155" s="14"/>
      <c r="R155" s="14"/>
      <c r="S155" s="15"/>
      <c r="T155" s="15"/>
      <c r="U155" s="15"/>
      <c r="V155" s="15"/>
      <c r="W155" s="15"/>
      <c r="X155" s="15">
        <f t="shared" si="4"/>
        <v>0</v>
      </c>
      <c r="Y155" s="14"/>
      <c r="Z155" s="16"/>
      <c r="AA155" s="14"/>
      <c r="AB155" s="14"/>
      <c r="AC155" s="14"/>
      <c r="AD155" s="14"/>
      <c r="AE155" s="14"/>
    </row>
    <row r="156" spans="1:31" ht="131.25">
      <c r="A156" s="28">
        <v>152</v>
      </c>
      <c r="B156" s="58" t="s">
        <v>3221</v>
      </c>
      <c r="C156" s="29" t="s">
        <v>300</v>
      </c>
      <c r="D156" s="30" t="s">
        <v>1424</v>
      </c>
      <c r="E156" s="34" t="s">
        <v>301</v>
      </c>
      <c r="F156" s="29" t="s">
        <v>1427</v>
      </c>
      <c r="G156" s="29" t="s">
        <v>3067</v>
      </c>
      <c r="H156" s="60">
        <v>20</v>
      </c>
      <c r="I156" s="60">
        <v>8061900</v>
      </c>
      <c r="J156" s="60">
        <f t="shared" si="5"/>
        <v>161238000</v>
      </c>
      <c r="K156" s="12"/>
      <c r="L156" s="13"/>
      <c r="M156" s="14"/>
      <c r="N156" s="14"/>
      <c r="O156" s="14"/>
      <c r="P156" s="14"/>
      <c r="Q156" s="14"/>
      <c r="R156" s="14"/>
      <c r="S156" s="15"/>
      <c r="T156" s="15"/>
      <c r="U156" s="15"/>
      <c r="V156" s="15"/>
      <c r="W156" s="15"/>
      <c r="X156" s="15">
        <f t="shared" si="4"/>
        <v>0</v>
      </c>
      <c r="Y156" s="14"/>
      <c r="Z156" s="16"/>
      <c r="AA156" s="14"/>
      <c r="AB156" s="14"/>
      <c r="AC156" s="14"/>
      <c r="AD156" s="14"/>
      <c r="AE156" s="14"/>
    </row>
    <row r="157" spans="1:31" ht="131.25">
      <c r="A157" s="28">
        <v>153</v>
      </c>
      <c r="B157" s="58" t="s">
        <v>3222</v>
      </c>
      <c r="C157" s="29" t="s">
        <v>302</v>
      </c>
      <c r="D157" s="30" t="s">
        <v>1424</v>
      </c>
      <c r="E157" s="34" t="s">
        <v>303</v>
      </c>
      <c r="F157" s="29" t="s">
        <v>1427</v>
      </c>
      <c r="G157" s="29" t="s">
        <v>3069</v>
      </c>
      <c r="H157" s="60">
        <v>30</v>
      </c>
      <c r="I157" s="60">
        <v>9130000</v>
      </c>
      <c r="J157" s="60">
        <f t="shared" si="5"/>
        <v>273900000</v>
      </c>
      <c r="K157" s="12"/>
      <c r="L157" s="13"/>
      <c r="M157" s="14"/>
      <c r="N157" s="14"/>
      <c r="O157" s="14"/>
      <c r="P157" s="14"/>
      <c r="Q157" s="14"/>
      <c r="R157" s="14"/>
      <c r="S157" s="15"/>
      <c r="T157" s="15"/>
      <c r="U157" s="15"/>
      <c r="V157" s="15"/>
      <c r="W157" s="15"/>
      <c r="X157" s="15">
        <f t="shared" si="4"/>
        <v>0</v>
      </c>
      <c r="Y157" s="14"/>
      <c r="Z157" s="16"/>
      <c r="AA157" s="14"/>
      <c r="AB157" s="14"/>
      <c r="AC157" s="14"/>
      <c r="AD157" s="14"/>
      <c r="AE157" s="14"/>
    </row>
    <row r="158" spans="1:31" ht="112.5">
      <c r="A158" s="28">
        <v>154</v>
      </c>
      <c r="B158" s="58" t="s">
        <v>3223</v>
      </c>
      <c r="C158" s="29" t="s">
        <v>300</v>
      </c>
      <c r="D158" s="30" t="s">
        <v>1424</v>
      </c>
      <c r="E158" s="34" t="s">
        <v>304</v>
      </c>
      <c r="F158" s="29" t="s">
        <v>1427</v>
      </c>
      <c r="G158" s="29" t="s">
        <v>3069</v>
      </c>
      <c r="H158" s="60">
        <v>20</v>
      </c>
      <c r="I158" s="60">
        <v>9130000</v>
      </c>
      <c r="J158" s="60">
        <f t="shared" si="5"/>
        <v>182600000</v>
      </c>
      <c r="K158" s="12"/>
      <c r="L158" s="13"/>
      <c r="M158" s="14"/>
      <c r="N158" s="14"/>
      <c r="O158" s="14"/>
      <c r="P158" s="14"/>
      <c r="Q158" s="14"/>
      <c r="R158" s="14"/>
      <c r="S158" s="15"/>
      <c r="T158" s="15"/>
      <c r="U158" s="15"/>
      <c r="V158" s="15"/>
      <c r="W158" s="15"/>
      <c r="X158" s="15">
        <f t="shared" si="4"/>
        <v>0</v>
      </c>
      <c r="Y158" s="14"/>
      <c r="Z158" s="16"/>
      <c r="AA158" s="14"/>
      <c r="AB158" s="14"/>
      <c r="AC158" s="14"/>
      <c r="AD158" s="14"/>
      <c r="AE158" s="14"/>
    </row>
    <row r="159" spans="1:31" ht="187.5">
      <c r="A159" s="28">
        <v>155</v>
      </c>
      <c r="B159" s="58" t="s">
        <v>3224</v>
      </c>
      <c r="C159" s="29" t="s">
        <v>300</v>
      </c>
      <c r="D159" s="30" t="s">
        <v>1424</v>
      </c>
      <c r="E159" s="34" t="s">
        <v>305</v>
      </c>
      <c r="F159" s="29" t="s">
        <v>1427</v>
      </c>
      <c r="G159" s="59" t="s">
        <v>3068</v>
      </c>
      <c r="H159" s="60">
        <v>30</v>
      </c>
      <c r="I159" s="60">
        <v>8085000</v>
      </c>
      <c r="J159" s="60">
        <f t="shared" si="5"/>
        <v>242550000</v>
      </c>
      <c r="K159" s="12"/>
      <c r="L159" s="13"/>
      <c r="M159" s="14"/>
      <c r="N159" s="14"/>
      <c r="O159" s="14"/>
      <c r="P159" s="14"/>
      <c r="Q159" s="14"/>
      <c r="R159" s="14"/>
      <c r="S159" s="15"/>
      <c r="T159" s="15"/>
      <c r="U159" s="15"/>
      <c r="V159" s="15"/>
      <c r="W159" s="15"/>
      <c r="X159" s="15">
        <f t="shared" si="4"/>
        <v>0</v>
      </c>
      <c r="Y159" s="14"/>
      <c r="Z159" s="16"/>
      <c r="AA159" s="14"/>
      <c r="AB159" s="14"/>
      <c r="AC159" s="14"/>
      <c r="AD159" s="14"/>
      <c r="AE159" s="14"/>
    </row>
    <row r="160" spans="1:31" ht="337.5">
      <c r="A160" s="28">
        <v>156</v>
      </c>
      <c r="B160" s="58" t="s">
        <v>3225</v>
      </c>
      <c r="C160" s="29" t="s">
        <v>300</v>
      </c>
      <c r="D160" s="30" t="s">
        <v>1426</v>
      </c>
      <c r="E160" s="34" t="s">
        <v>306</v>
      </c>
      <c r="F160" s="29" t="s">
        <v>1459</v>
      </c>
      <c r="G160" s="59" t="s">
        <v>3068</v>
      </c>
      <c r="H160" s="60">
        <v>20</v>
      </c>
      <c r="I160" s="60">
        <v>7300000</v>
      </c>
      <c r="J160" s="60">
        <f t="shared" si="5"/>
        <v>146000000</v>
      </c>
      <c r="K160" s="12"/>
      <c r="L160" s="13"/>
      <c r="M160" s="14"/>
      <c r="N160" s="14"/>
      <c r="O160" s="14"/>
      <c r="P160" s="14"/>
      <c r="Q160" s="14"/>
      <c r="R160" s="14"/>
      <c r="S160" s="15"/>
      <c r="T160" s="15"/>
      <c r="U160" s="15"/>
      <c r="V160" s="15"/>
      <c r="W160" s="15"/>
      <c r="X160" s="15">
        <f t="shared" si="4"/>
        <v>0</v>
      </c>
      <c r="Y160" s="14"/>
      <c r="Z160" s="16"/>
      <c r="AA160" s="14"/>
      <c r="AB160" s="14"/>
      <c r="AC160" s="14"/>
      <c r="AD160" s="14"/>
      <c r="AE160" s="14"/>
    </row>
    <row r="161" spans="1:31" ht="187.5">
      <c r="A161" s="28">
        <v>157</v>
      </c>
      <c r="B161" s="58" t="s">
        <v>3226</v>
      </c>
      <c r="C161" s="29" t="s">
        <v>300</v>
      </c>
      <c r="D161" s="30" t="s">
        <v>1424</v>
      </c>
      <c r="E161" s="34" t="s">
        <v>309</v>
      </c>
      <c r="F161" s="29" t="s">
        <v>1427</v>
      </c>
      <c r="G161" s="29" t="s">
        <v>3069</v>
      </c>
      <c r="H161" s="60">
        <v>20</v>
      </c>
      <c r="I161" s="60">
        <v>7500000</v>
      </c>
      <c r="J161" s="60">
        <f t="shared" si="5"/>
        <v>150000000</v>
      </c>
      <c r="K161" s="12"/>
      <c r="L161" s="13"/>
      <c r="M161" s="14"/>
      <c r="N161" s="14"/>
      <c r="O161" s="14"/>
      <c r="P161" s="14"/>
      <c r="Q161" s="14"/>
      <c r="R161" s="14"/>
      <c r="S161" s="15"/>
      <c r="T161" s="15"/>
      <c r="U161" s="15"/>
      <c r="V161" s="15"/>
      <c r="W161" s="15"/>
      <c r="X161" s="15">
        <f t="shared" si="4"/>
        <v>0</v>
      </c>
      <c r="Y161" s="14"/>
      <c r="Z161" s="16"/>
      <c r="AA161" s="14"/>
      <c r="AB161" s="14"/>
      <c r="AC161" s="14"/>
      <c r="AD161" s="14"/>
      <c r="AE161" s="14"/>
    </row>
    <row r="162" spans="1:31" ht="281.25">
      <c r="A162" s="28">
        <v>158</v>
      </c>
      <c r="B162" s="58" t="s">
        <v>3227</v>
      </c>
      <c r="C162" s="29" t="s">
        <v>297</v>
      </c>
      <c r="D162" s="30" t="s">
        <v>1424</v>
      </c>
      <c r="E162" s="34" t="s">
        <v>298</v>
      </c>
      <c r="F162" s="29" t="s">
        <v>1427</v>
      </c>
      <c r="G162" s="29" t="s">
        <v>3067</v>
      </c>
      <c r="H162" s="60">
        <v>10</v>
      </c>
      <c r="I162" s="60">
        <v>8250000</v>
      </c>
      <c r="J162" s="60">
        <f t="shared" si="5"/>
        <v>82500000</v>
      </c>
      <c r="K162" s="12"/>
      <c r="L162" s="13"/>
      <c r="M162" s="14"/>
      <c r="N162" s="14"/>
      <c r="O162" s="14"/>
      <c r="P162" s="14"/>
      <c r="Q162" s="14"/>
      <c r="R162" s="14"/>
      <c r="S162" s="15"/>
      <c r="T162" s="15"/>
      <c r="U162" s="15"/>
      <c r="V162" s="15"/>
      <c r="W162" s="15"/>
      <c r="X162" s="15">
        <f t="shared" si="4"/>
        <v>0</v>
      </c>
      <c r="Y162" s="14"/>
      <c r="Z162" s="16"/>
      <c r="AA162" s="14"/>
      <c r="AB162" s="14"/>
      <c r="AC162" s="14"/>
      <c r="AD162" s="14"/>
      <c r="AE162" s="14"/>
    </row>
    <row r="163" spans="1:31" ht="206.25">
      <c r="A163" s="28">
        <v>159</v>
      </c>
      <c r="B163" s="58" t="s">
        <v>3228</v>
      </c>
      <c r="C163" s="29" t="s">
        <v>307</v>
      </c>
      <c r="D163" s="74" t="s">
        <v>1424</v>
      </c>
      <c r="E163" s="34" t="s">
        <v>308</v>
      </c>
      <c r="F163" s="29" t="s">
        <v>1427</v>
      </c>
      <c r="G163" s="29" t="s">
        <v>3067</v>
      </c>
      <c r="H163" s="60">
        <v>20</v>
      </c>
      <c r="I163" s="60">
        <v>8400000</v>
      </c>
      <c r="J163" s="60">
        <f t="shared" si="5"/>
        <v>168000000</v>
      </c>
      <c r="K163" s="12"/>
      <c r="L163" s="13"/>
      <c r="M163" s="14"/>
      <c r="N163" s="14"/>
      <c r="O163" s="14"/>
      <c r="P163" s="14"/>
      <c r="Q163" s="14"/>
      <c r="R163" s="14"/>
      <c r="S163" s="15"/>
      <c r="T163" s="15"/>
      <c r="U163" s="15"/>
      <c r="V163" s="15"/>
      <c r="W163" s="15"/>
      <c r="X163" s="15">
        <f t="shared" si="4"/>
        <v>0</v>
      </c>
      <c r="Y163" s="14"/>
      <c r="Z163" s="16"/>
      <c r="AA163" s="14"/>
      <c r="AB163" s="14"/>
      <c r="AC163" s="14"/>
      <c r="AD163" s="14"/>
      <c r="AE163" s="14"/>
    </row>
    <row r="164" spans="1:31" ht="150">
      <c r="A164" s="28">
        <v>160</v>
      </c>
      <c r="B164" s="58" t="s">
        <v>3229</v>
      </c>
      <c r="C164" s="29" t="s">
        <v>1037</v>
      </c>
      <c r="D164" s="30" t="s">
        <v>1424</v>
      </c>
      <c r="E164" s="34" t="s">
        <v>310</v>
      </c>
      <c r="F164" s="29" t="s">
        <v>1427</v>
      </c>
      <c r="G164" s="59" t="s">
        <v>3068</v>
      </c>
      <c r="H164" s="60">
        <v>50</v>
      </c>
      <c r="I164" s="60">
        <v>8085000</v>
      </c>
      <c r="J164" s="60">
        <f t="shared" si="5"/>
        <v>404250000</v>
      </c>
      <c r="K164" s="12"/>
      <c r="L164" s="13"/>
      <c r="M164" s="14"/>
      <c r="N164" s="14"/>
      <c r="O164" s="14"/>
      <c r="P164" s="14"/>
      <c r="Q164" s="14"/>
      <c r="R164" s="14"/>
      <c r="S164" s="15"/>
      <c r="T164" s="15"/>
      <c r="U164" s="15"/>
      <c r="V164" s="15"/>
      <c r="W164" s="15"/>
      <c r="X164" s="15">
        <f t="shared" si="4"/>
        <v>0</v>
      </c>
      <c r="Y164" s="14"/>
      <c r="Z164" s="16"/>
      <c r="AA164" s="14"/>
      <c r="AB164" s="14"/>
      <c r="AC164" s="14"/>
      <c r="AD164" s="14"/>
      <c r="AE164" s="14"/>
    </row>
    <row r="165" spans="1:31" ht="318.75">
      <c r="A165" s="28">
        <v>161</v>
      </c>
      <c r="B165" s="58" t="s">
        <v>3230</v>
      </c>
      <c r="C165" s="29" t="s">
        <v>1037</v>
      </c>
      <c r="D165" s="30" t="s">
        <v>1424</v>
      </c>
      <c r="E165" s="34" t="s">
        <v>311</v>
      </c>
      <c r="F165" s="29" t="s">
        <v>1427</v>
      </c>
      <c r="G165" s="29" t="s">
        <v>3067</v>
      </c>
      <c r="H165" s="60">
        <v>10</v>
      </c>
      <c r="I165" s="60">
        <v>8500000</v>
      </c>
      <c r="J165" s="60">
        <f t="shared" si="5"/>
        <v>85000000</v>
      </c>
      <c r="K165" s="12"/>
      <c r="L165" s="13"/>
      <c r="M165" s="14"/>
      <c r="N165" s="14"/>
      <c r="O165" s="14"/>
      <c r="P165" s="14"/>
      <c r="Q165" s="14"/>
      <c r="R165" s="14"/>
      <c r="S165" s="15"/>
      <c r="T165" s="15"/>
      <c r="U165" s="15"/>
      <c r="V165" s="15"/>
      <c r="W165" s="15"/>
      <c r="X165" s="15">
        <f t="shared" si="4"/>
        <v>0</v>
      </c>
      <c r="Y165" s="14"/>
      <c r="Z165" s="16"/>
      <c r="AA165" s="14"/>
      <c r="AB165" s="14"/>
      <c r="AC165" s="14"/>
      <c r="AD165" s="14"/>
      <c r="AE165" s="14"/>
    </row>
    <row r="166" spans="1:31" ht="262.5">
      <c r="A166" s="28">
        <v>162</v>
      </c>
      <c r="B166" s="58" t="s">
        <v>3231</v>
      </c>
      <c r="C166" s="29" t="s">
        <v>1037</v>
      </c>
      <c r="D166" s="30" t="s">
        <v>1424</v>
      </c>
      <c r="E166" s="34" t="s">
        <v>312</v>
      </c>
      <c r="F166" s="29" t="s">
        <v>1427</v>
      </c>
      <c r="G166" s="29" t="s">
        <v>3069</v>
      </c>
      <c r="H166" s="60">
        <v>30</v>
      </c>
      <c r="I166" s="60">
        <v>8500000</v>
      </c>
      <c r="J166" s="60">
        <f t="shared" si="5"/>
        <v>255000000</v>
      </c>
      <c r="K166" s="12"/>
      <c r="L166" s="13"/>
      <c r="M166" s="14"/>
      <c r="N166" s="14"/>
      <c r="O166" s="14"/>
      <c r="P166" s="14"/>
      <c r="Q166" s="14"/>
      <c r="R166" s="14"/>
      <c r="S166" s="15"/>
      <c r="T166" s="15"/>
      <c r="U166" s="15"/>
      <c r="V166" s="15"/>
      <c r="W166" s="15"/>
      <c r="X166" s="15">
        <f t="shared" si="4"/>
        <v>0</v>
      </c>
      <c r="Y166" s="14"/>
      <c r="Z166" s="16"/>
      <c r="AA166" s="14"/>
      <c r="AB166" s="14"/>
      <c r="AC166" s="14"/>
      <c r="AD166" s="14"/>
      <c r="AE166" s="14"/>
    </row>
    <row r="167" spans="1:31" ht="112.5">
      <c r="A167" s="28">
        <v>163</v>
      </c>
      <c r="B167" s="58" t="s">
        <v>3232</v>
      </c>
      <c r="C167" s="29" t="s">
        <v>1037</v>
      </c>
      <c r="D167" s="30" t="s">
        <v>1424</v>
      </c>
      <c r="E167" s="34" t="s">
        <v>313</v>
      </c>
      <c r="F167" s="29" t="s">
        <v>1529</v>
      </c>
      <c r="G167" s="29" t="s">
        <v>3069</v>
      </c>
      <c r="H167" s="60">
        <v>40</v>
      </c>
      <c r="I167" s="60">
        <v>9405000</v>
      </c>
      <c r="J167" s="60">
        <f t="shared" si="5"/>
        <v>376200000</v>
      </c>
      <c r="K167" s="12"/>
      <c r="L167" s="13"/>
      <c r="M167" s="14"/>
      <c r="N167" s="14"/>
      <c r="O167" s="14"/>
      <c r="P167" s="14"/>
      <c r="Q167" s="14"/>
      <c r="R167" s="14"/>
      <c r="S167" s="15"/>
      <c r="T167" s="15"/>
      <c r="U167" s="15"/>
      <c r="V167" s="15"/>
      <c r="W167" s="15"/>
      <c r="X167" s="15">
        <f t="shared" si="4"/>
        <v>0</v>
      </c>
      <c r="Y167" s="14"/>
      <c r="Z167" s="16"/>
      <c r="AA167" s="14"/>
      <c r="AB167" s="14"/>
      <c r="AC167" s="14"/>
      <c r="AD167" s="14"/>
      <c r="AE167" s="14"/>
    </row>
    <row r="168" spans="1:31" ht="93.75">
      <c r="A168" s="28">
        <v>164</v>
      </c>
      <c r="B168" s="58" t="s">
        <v>3233</v>
      </c>
      <c r="C168" s="32" t="s">
        <v>315</v>
      </c>
      <c r="D168" s="31" t="s">
        <v>1424</v>
      </c>
      <c r="E168" s="69" t="s">
        <v>314</v>
      </c>
      <c r="F168" s="32" t="s">
        <v>1427</v>
      </c>
      <c r="G168" s="29" t="s">
        <v>3069</v>
      </c>
      <c r="H168" s="60">
        <v>30</v>
      </c>
      <c r="I168" s="60">
        <v>9130000</v>
      </c>
      <c r="J168" s="60">
        <f t="shared" si="5"/>
        <v>273900000</v>
      </c>
      <c r="K168" s="12"/>
      <c r="L168" s="13"/>
      <c r="M168" s="14"/>
      <c r="N168" s="14"/>
      <c r="O168" s="14"/>
      <c r="P168" s="14"/>
      <c r="Q168" s="14"/>
      <c r="R168" s="14"/>
      <c r="S168" s="15"/>
      <c r="T168" s="15"/>
      <c r="U168" s="15"/>
      <c r="V168" s="15"/>
      <c r="W168" s="15"/>
      <c r="X168" s="15">
        <f t="shared" si="4"/>
        <v>0</v>
      </c>
      <c r="Y168" s="14"/>
      <c r="Z168" s="16"/>
      <c r="AA168" s="14"/>
      <c r="AB168" s="14"/>
      <c r="AC168" s="14"/>
      <c r="AD168" s="14"/>
      <c r="AE168" s="14"/>
    </row>
    <row r="169" spans="1:31" ht="150">
      <c r="A169" s="28">
        <v>165</v>
      </c>
      <c r="B169" s="58" t="s">
        <v>3234</v>
      </c>
      <c r="C169" s="29" t="s">
        <v>315</v>
      </c>
      <c r="D169" s="30" t="s">
        <v>1424</v>
      </c>
      <c r="E169" s="34" t="s">
        <v>316</v>
      </c>
      <c r="F169" s="29" t="s">
        <v>1427</v>
      </c>
      <c r="G169" s="29" t="s">
        <v>3069</v>
      </c>
      <c r="H169" s="60">
        <v>20</v>
      </c>
      <c r="I169" s="60">
        <v>7500000</v>
      </c>
      <c r="J169" s="60">
        <f t="shared" si="5"/>
        <v>150000000</v>
      </c>
      <c r="K169" s="12"/>
      <c r="L169" s="13"/>
      <c r="M169" s="14"/>
      <c r="N169" s="14"/>
      <c r="O169" s="14"/>
      <c r="P169" s="14"/>
      <c r="Q169" s="14"/>
      <c r="R169" s="14"/>
      <c r="S169" s="15"/>
      <c r="T169" s="15"/>
      <c r="U169" s="15"/>
      <c r="V169" s="15"/>
      <c r="W169" s="15"/>
      <c r="X169" s="15">
        <f t="shared" si="4"/>
        <v>0</v>
      </c>
      <c r="Y169" s="14"/>
      <c r="Z169" s="16"/>
      <c r="AA169" s="14"/>
      <c r="AB169" s="14"/>
      <c r="AC169" s="14"/>
      <c r="AD169" s="14"/>
      <c r="AE169" s="14"/>
    </row>
    <row r="170" spans="1:31" ht="168.75">
      <c r="A170" s="28">
        <v>166</v>
      </c>
      <c r="B170" s="58" t="s">
        <v>3235</v>
      </c>
      <c r="C170" s="29" t="s">
        <v>315</v>
      </c>
      <c r="D170" s="30" t="s">
        <v>1424</v>
      </c>
      <c r="E170" s="34" t="s">
        <v>17</v>
      </c>
      <c r="F170" s="29" t="s">
        <v>1427</v>
      </c>
      <c r="G170" s="29" t="s">
        <v>3069</v>
      </c>
      <c r="H170" s="60">
        <v>15</v>
      </c>
      <c r="I170" s="60">
        <v>7500000</v>
      </c>
      <c r="J170" s="60">
        <f t="shared" si="5"/>
        <v>112500000</v>
      </c>
      <c r="K170" s="12"/>
      <c r="L170" s="13"/>
      <c r="M170" s="14"/>
      <c r="N170" s="14"/>
      <c r="O170" s="14"/>
      <c r="P170" s="14"/>
      <c r="Q170" s="14"/>
      <c r="R170" s="14"/>
      <c r="S170" s="15"/>
      <c r="T170" s="15"/>
      <c r="U170" s="15"/>
      <c r="V170" s="15"/>
      <c r="W170" s="15"/>
      <c r="X170" s="15">
        <f t="shared" si="4"/>
        <v>0</v>
      </c>
      <c r="Y170" s="14"/>
      <c r="Z170" s="16"/>
      <c r="AA170" s="14"/>
      <c r="AB170" s="14"/>
      <c r="AC170" s="14"/>
      <c r="AD170" s="14"/>
      <c r="AE170" s="14"/>
    </row>
    <row r="171" spans="1:31" ht="168.75">
      <c r="A171" s="28">
        <v>167</v>
      </c>
      <c r="B171" s="58" t="s">
        <v>3236</v>
      </c>
      <c r="C171" s="29" t="s">
        <v>2</v>
      </c>
      <c r="D171" s="30" t="s">
        <v>1424</v>
      </c>
      <c r="E171" s="34" t="s">
        <v>12</v>
      </c>
      <c r="F171" s="29" t="s">
        <v>1529</v>
      </c>
      <c r="G171" s="29" t="s">
        <v>3067</v>
      </c>
      <c r="H171" s="60">
        <v>30</v>
      </c>
      <c r="I171" s="60">
        <v>9405000</v>
      </c>
      <c r="J171" s="60">
        <f t="shared" si="5"/>
        <v>282150000</v>
      </c>
      <c r="K171" s="12"/>
      <c r="L171" s="13"/>
      <c r="M171" s="14"/>
      <c r="N171" s="14"/>
      <c r="O171" s="14"/>
      <c r="P171" s="14"/>
      <c r="Q171" s="14"/>
      <c r="R171" s="14"/>
      <c r="S171" s="15"/>
      <c r="T171" s="15"/>
      <c r="U171" s="15"/>
      <c r="V171" s="15"/>
      <c r="W171" s="15"/>
      <c r="X171" s="15">
        <f t="shared" si="4"/>
        <v>0</v>
      </c>
      <c r="Y171" s="14"/>
      <c r="Z171" s="16"/>
      <c r="AA171" s="14"/>
      <c r="AB171" s="14"/>
      <c r="AC171" s="14"/>
      <c r="AD171" s="14"/>
      <c r="AE171" s="14"/>
    </row>
    <row r="172" spans="1:31" ht="206.25">
      <c r="A172" s="28">
        <v>168</v>
      </c>
      <c r="B172" s="58" t="s">
        <v>3237</v>
      </c>
      <c r="C172" s="29" t="s">
        <v>2</v>
      </c>
      <c r="D172" s="30" t="s">
        <v>1424</v>
      </c>
      <c r="E172" s="34" t="s">
        <v>3</v>
      </c>
      <c r="F172" s="29" t="s">
        <v>1427</v>
      </c>
      <c r="G172" s="29" t="s">
        <v>3067</v>
      </c>
      <c r="H172" s="60">
        <v>10</v>
      </c>
      <c r="I172" s="60">
        <v>7200000</v>
      </c>
      <c r="J172" s="60">
        <f t="shared" si="5"/>
        <v>72000000</v>
      </c>
      <c r="K172" s="12"/>
      <c r="L172" s="13"/>
      <c r="M172" s="14"/>
      <c r="N172" s="14"/>
      <c r="O172" s="14"/>
      <c r="P172" s="14"/>
      <c r="Q172" s="14"/>
      <c r="R172" s="14"/>
      <c r="S172" s="15"/>
      <c r="T172" s="15"/>
      <c r="U172" s="15"/>
      <c r="V172" s="15"/>
      <c r="W172" s="15"/>
      <c r="X172" s="15">
        <f t="shared" si="4"/>
        <v>0</v>
      </c>
      <c r="Y172" s="14"/>
      <c r="Z172" s="16"/>
      <c r="AA172" s="14"/>
      <c r="AB172" s="14"/>
      <c r="AC172" s="14"/>
      <c r="AD172" s="14"/>
      <c r="AE172" s="14"/>
    </row>
    <row r="173" spans="1:31" ht="75">
      <c r="A173" s="28">
        <v>169</v>
      </c>
      <c r="B173" s="58" t="s">
        <v>3238</v>
      </c>
      <c r="C173" s="32" t="s">
        <v>2</v>
      </c>
      <c r="D173" s="31" t="s">
        <v>1426</v>
      </c>
      <c r="E173" s="69" t="s">
        <v>7</v>
      </c>
      <c r="F173" s="29" t="s">
        <v>1427</v>
      </c>
      <c r="G173" s="29" t="s">
        <v>3069</v>
      </c>
      <c r="H173" s="60">
        <v>35</v>
      </c>
      <c r="I173" s="60">
        <v>8789000</v>
      </c>
      <c r="J173" s="60">
        <f t="shared" si="5"/>
        <v>307615000</v>
      </c>
      <c r="K173" s="12"/>
      <c r="L173" s="13"/>
      <c r="M173" s="14"/>
      <c r="N173" s="14"/>
      <c r="O173" s="14"/>
      <c r="P173" s="14"/>
      <c r="Q173" s="14"/>
      <c r="R173" s="14"/>
      <c r="S173" s="15"/>
      <c r="T173" s="15"/>
      <c r="U173" s="15"/>
      <c r="V173" s="15"/>
      <c r="W173" s="15"/>
      <c r="X173" s="15">
        <f t="shared" si="4"/>
        <v>0</v>
      </c>
      <c r="Y173" s="14"/>
      <c r="Z173" s="16"/>
      <c r="AA173" s="14"/>
      <c r="AB173" s="14"/>
      <c r="AC173" s="14"/>
      <c r="AD173" s="14"/>
      <c r="AE173" s="14"/>
    </row>
    <row r="174" spans="1:31" ht="262.5">
      <c r="A174" s="28">
        <v>170</v>
      </c>
      <c r="B174" s="58" t="s">
        <v>3239</v>
      </c>
      <c r="C174" s="29" t="s">
        <v>2</v>
      </c>
      <c r="D174" s="30" t="s">
        <v>1424</v>
      </c>
      <c r="E174" s="34" t="s">
        <v>4</v>
      </c>
      <c r="F174" s="29" t="s">
        <v>1427</v>
      </c>
      <c r="G174" s="29" t="s">
        <v>3069</v>
      </c>
      <c r="H174" s="60">
        <v>10</v>
      </c>
      <c r="I174" s="60">
        <v>9000000</v>
      </c>
      <c r="J174" s="60">
        <f t="shared" si="5"/>
        <v>90000000</v>
      </c>
      <c r="K174" s="12"/>
      <c r="L174" s="13"/>
      <c r="M174" s="14"/>
      <c r="N174" s="14"/>
      <c r="O174" s="14"/>
      <c r="P174" s="14"/>
      <c r="Q174" s="14"/>
      <c r="R174" s="14"/>
      <c r="S174" s="15"/>
      <c r="T174" s="15"/>
      <c r="U174" s="15"/>
      <c r="V174" s="15"/>
      <c r="W174" s="15"/>
      <c r="X174" s="15">
        <f t="shared" si="4"/>
        <v>0</v>
      </c>
      <c r="Y174" s="14"/>
      <c r="Z174" s="16"/>
      <c r="AA174" s="14"/>
      <c r="AB174" s="14"/>
      <c r="AC174" s="14"/>
      <c r="AD174" s="14"/>
      <c r="AE174" s="14"/>
    </row>
    <row r="175" spans="1:31" ht="150">
      <c r="A175" s="28">
        <v>171</v>
      </c>
      <c r="B175" s="58" t="s">
        <v>3240</v>
      </c>
      <c r="C175" s="29" t="s">
        <v>2</v>
      </c>
      <c r="D175" s="30" t="s">
        <v>1424</v>
      </c>
      <c r="E175" s="34" t="s">
        <v>13</v>
      </c>
      <c r="F175" s="29" t="s">
        <v>1427</v>
      </c>
      <c r="G175" s="29" t="s">
        <v>3067</v>
      </c>
      <c r="H175" s="60">
        <v>60</v>
      </c>
      <c r="I175" s="60">
        <v>9240000</v>
      </c>
      <c r="J175" s="60">
        <f t="shared" si="5"/>
        <v>554400000</v>
      </c>
      <c r="K175" s="12"/>
      <c r="L175" s="13"/>
      <c r="M175" s="14"/>
      <c r="N175" s="14"/>
      <c r="O175" s="14"/>
      <c r="P175" s="14"/>
      <c r="Q175" s="14"/>
      <c r="R175" s="14"/>
      <c r="S175" s="15"/>
      <c r="T175" s="15"/>
      <c r="U175" s="15"/>
      <c r="V175" s="15"/>
      <c r="W175" s="15"/>
      <c r="X175" s="15">
        <f t="shared" si="4"/>
        <v>0</v>
      </c>
      <c r="Y175" s="14"/>
      <c r="Z175" s="16"/>
      <c r="AA175" s="14"/>
      <c r="AB175" s="14"/>
      <c r="AC175" s="14"/>
      <c r="AD175" s="14"/>
      <c r="AE175" s="14"/>
    </row>
    <row r="176" spans="1:31" ht="131.25">
      <c r="A176" s="28">
        <v>172</v>
      </c>
      <c r="B176" s="58" t="s">
        <v>3241</v>
      </c>
      <c r="C176" s="29" t="s">
        <v>1473</v>
      </c>
      <c r="D176" s="30" t="s">
        <v>1424</v>
      </c>
      <c r="E176" s="34" t="s">
        <v>575</v>
      </c>
      <c r="F176" s="29" t="s">
        <v>1427</v>
      </c>
      <c r="G176" s="29" t="s">
        <v>3067</v>
      </c>
      <c r="H176" s="60">
        <v>5</v>
      </c>
      <c r="I176" s="60">
        <v>8500000</v>
      </c>
      <c r="J176" s="60">
        <f t="shared" si="5"/>
        <v>42500000</v>
      </c>
      <c r="K176" s="12"/>
      <c r="L176" s="13"/>
      <c r="M176" s="14"/>
      <c r="N176" s="14"/>
      <c r="O176" s="14"/>
      <c r="P176" s="14"/>
      <c r="Q176" s="14"/>
      <c r="R176" s="14"/>
      <c r="S176" s="15"/>
      <c r="T176" s="15"/>
      <c r="U176" s="15"/>
      <c r="V176" s="15"/>
      <c r="W176" s="15"/>
      <c r="X176" s="15">
        <f t="shared" si="4"/>
        <v>0</v>
      </c>
      <c r="Y176" s="14"/>
      <c r="Z176" s="16"/>
      <c r="AA176" s="14"/>
      <c r="AB176" s="14"/>
      <c r="AC176" s="14"/>
      <c r="AD176" s="14"/>
      <c r="AE176" s="14"/>
    </row>
    <row r="177" spans="1:31" ht="393.75">
      <c r="A177" s="28">
        <v>173</v>
      </c>
      <c r="B177" s="58" t="s">
        <v>3242</v>
      </c>
      <c r="C177" s="29" t="s">
        <v>9</v>
      </c>
      <c r="D177" s="30" t="s">
        <v>1424</v>
      </c>
      <c r="E177" s="34" t="s">
        <v>10</v>
      </c>
      <c r="F177" s="29" t="s">
        <v>1427</v>
      </c>
      <c r="G177" s="29" t="s">
        <v>3069</v>
      </c>
      <c r="H177" s="60">
        <v>10</v>
      </c>
      <c r="I177" s="60">
        <v>7400000</v>
      </c>
      <c r="J177" s="60">
        <f t="shared" si="5"/>
        <v>74000000</v>
      </c>
      <c r="K177" s="12"/>
      <c r="L177" s="13"/>
      <c r="M177" s="14"/>
      <c r="N177" s="14"/>
      <c r="O177" s="14"/>
      <c r="P177" s="14"/>
      <c r="Q177" s="14"/>
      <c r="R177" s="14"/>
      <c r="S177" s="15"/>
      <c r="T177" s="15"/>
      <c r="U177" s="15"/>
      <c r="V177" s="15"/>
      <c r="W177" s="15"/>
      <c r="X177" s="15">
        <f t="shared" si="4"/>
        <v>0</v>
      </c>
      <c r="Y177" s="14"/>
      <c r="Z177" s="16"/>
      <c r="AA177" s="14"/>
      <c r="AB177" s="14"/>
      <c r="AC177" s="14"/>
      <c r="AD177" s="14"/>
      <c r="AE177" s="14"/>
    </row>
    <row r="178" spans="1:31" ht="243.75">
      <c r="A178" s="28">
        <v>174</v>
      </c>
      <c r="B178" s="58" t="s">
        <v>3243</v>
      </c>
      <c r="C178" s="29" t="s">
        <v>318</v>
      </c>
      <c r="D178" s="30" t="s">
        <v>1424</v>
      </c>
      <c r="E178" s="34" t="s">
        <v>317</v>
      </c>
      <c r="F178" s="29" t="s">
        <v>1427</v>
      </c>
      <c r="G178" s="29" t="s">
        <v>3069</v>
      </c>
      <c r="H178" s="60">
        <v>5</v>
      </c>
      <c r="I178" s="60">
        <v>7700000</v>
      </c>
      <c r="J178" s="60">
        <f t="shared" si="5"/>
        <v>38500000</v>
      </c>
      <c r="K178" s="12"/>
      <c r="L178" s="13"/>
      <c r="M178" s="14"/>
      <c r="N178" s="14"/>
      <c r="O178" s="14"/>
      <c r="P178" s="14"/>
      <c r="Q178" s="14"/>
      <c r="R178" s="14"/>
      <c r="S178" s="15"/>
      <c r="T178" s="15"/>
      <c r="U178" s="15"/>
      <c r="V178" s="15"/>
      <c r="W178" s="15"/>
      <c r="X178" s="15">
        <f t="shared" si="4"/>
        <v>0</v>
      </c>
      <c r="Y178" s="14"/>
      <c r="Z178" s="16"/>
      <c r="AA178" s="14"/>
      <c r="AB178" s="14"/>
      <c r="AC178" s="14"/>
      <c r="AD178" s="14"/>
      <c r="AE178" s="14"/>
    </row>
    <row r="179" spans="1:31" ht="337.5">
      <c r="A179" s="28">
        <v>175</v>
      </c>
      <c r="B179" s="58" t="s">
        <v>3244</v>
      </c>
      <c r="C179" s="29" t="s">
        <v>318</v>
      </c>
      <c r="D179" s="30" t="s">
        <v>1424</v>
      </c>
      <c r="E179" s="34" t="s">
        <v>319</v>
      </c>
      <c r="F179" s="29" t="s">
        <v>1427</v>
      </c>
      <c r="G179" s="29" t="s">
        <v>3069</v>
      </c>
      <c r="H179" s="60">
        <v>5</v>
      </c>
      <c r="I179" s="60">
        <v>24000000</v>
      </c>
      <c r="J179" s="60">
        <f t="shared" si="5"/>
        <v>120000000</v>
      </c>
      <c r="K179" s="12"/>
      <c r="L179" s="13"/>
      <c r="M179" s="14"/>
      <c r="N179" s="14"/>
      <c r="O179" s="14"/>
      <c r="P179" s="14"/>
      <c r="Q179" s="14"/>
      <c r="R179" s="14"/>
      <c r="S179" s="15"/>
      <c r="T179" s="15"/>
      <c r="U179" s="15"/>
      <c r="V179" s="15"/>
      <c r="W179" s="15"/>
      <c r="X179" s="15">
        <f t="shared" si="4"/>
        <v>0</v>
      </c>
      <c r="Y179" s="14"/>
      <c r="Z179" s="16"/>
      <c r="AA179" s="14"/>
      <c r="AB179" s="14"/>
      <c r="AC179" s="14"/>
      <c r="AD179" s="14"/>
      <c r="AE179" s="14"/>
    </row>
    <row r="180" spans="1:31" ht="409.5">
      <c r="A180" s="28">
        <v>176</v>
      </c>
      <c r="B180" s="58" t="s">
        <v>3245</v>
      </c>
      <c r="C180" s="29" t="s">
        <v>1</v>
      </c>
      <c r="D180" s="30" t="s">
        <v>1426</v>
      </c>
      <c r="E180" s="34" t="s">
        <v>0</v>
      </c>
      <c r="F180" s="29" t="s">
        <v>1459</v>
      </c>
      <c r="G180" s="59" t="s">
        <v>3068</v>
      </c>
      <c r="H180" s="60">
        <v>20</v>
      </c>
      <c r="I180" s="60">
        <v>7000000</v>
      </c>
      <c r="J180" s="60">
        <f t="shared" si="5"/>
        <v>140000000</v>
      </c>
      <c r="K180" s="12"/>
      <c r="L180" s="13"/>
      <c r="M180" s="14"/>
      <c r="N180" s="14"/>
      <c r="O180" s="14"/>
      <c r="P180" s="14"/>
      <c r="Q180" s="14"/>
      <c r="R180" s="14"/>
      <c r="S180" s="15"/>
      <c r="T180" s="15"/>
      <c r="U180" s="15"/>
      <c r="V180" s="15"/>
      <c r="W180" s="15"/>
      <c r="X180" s="15">
        <f t="shared" si="4"/>
        <v>0</v>
      </c>
      <c r="Y180" s="14"/>
      <c r="Z180" s="16"/>
      <c r="AA180" s="14"/>
      <c r="AB180" s="14"/>
      <c r="AC180" s="14"/>
      <c r="AD180" s="14"/>
      <c r="AE180" s="14"/>
    </row>
    <row r="181" spans="1:31" ht="356.25">
      <c r="A181" s="28">
        <v>177</v>
      </c>
      <c r="B181" s="58" t="s">
        <v>3246</v>
      </c>
      <c r="C181" s="32" t="s">
        <v>5</v>
      </c>
      <c r="D181" s="31" t="s">
        <v>1424</v>
      </c>
      <c r="E181" s="58" t="s">
        <v>6</v>
      </c>
      <c r="F181" s="29" t="s">
        <v>1427</v>
      </c>
      <c r="G181" s="29" t="s">
        <v>3069</v>
      </c>
      <c r="H181" s="60">
        <v>60</v>
      </c>
      <c r="I181" s="60">
        <v>9377500</v>
      </c>
      <c r="J181" s="60">
        <f t="shared" si="5"/>
        <v>562650000</v>
      </c>
      <c r="K181" s="12"/>
      <c r="L181" s="13"/>
      <c r="M181" s="14"/>
      <c r="N181" s="14"/>
      <c r="O181" s="14"/>
      <c r="P181" s="14"/>
      <c r="Q181" s="14"/>
      <c r="R181" s="14"/>
      <c r="S181" s="15"/>
      <c r="T181" s="15"/>
      <c r="U181" s="15"/>
      <c r="V181" s="15"/>
      <c r="W181" s="15"/>
      <c r="X181" s="15">
        <f t="shared" si="4"/>
        <v>0</v>
      </c>
      <c r="Y181" s="14"/>
      <c r="Z181" s="16"/>
      <c r="AA181" s="14"/>
      <c r="AB181" s="14"/>
      <c r="AC181" s="14"/>
      <c r="AD181" s="14"/>
      <c r="AE181" s="14"/>
    </row>
    <row r="182" spans="1:31" ht="206.25">
      <c r="A182" s="28">
        <v>178</v>
      </c>
      <c r="B182" s="58" t="s">
        <v>3247</v>
      </c>
      <c r="C182" s="29" t="s">
        <v>1038</v>
      </c>
      <c r="D182" s="30" t="s">
        <v>1424</v>
      </c>
      <c r="E182" s="34" t="s">
        <v>1039</v>
      </c>
      <c r="F182" s="29" t="s">
        <v>1427</v>
      </c>
      <c r="G182" s="29" t="s">
        <v>3069</v>
      </c>
      <c r="H182" s="60">
        <v>10</v>
      </c>
      <c r="I182" s="60">
        <v>7600000</v>
      </c>
      <c r="J182" s="60">
        <f t="shared" si="5"/>
        <v>76000000</v>
      </c>
      <c r="K182" s="12"/>
      <c r="L182" s="13"/>
      <c r="M182" s="14"/>
      <c r="N182" s="14"/>
      <c r="O182" s="14"/>
      <c r="P182" s="14"/>
      <c r="Q182" s="14"/>
      <c r="R182" s="14"/>
      <c r="S182" s="15"/>
      <c r="T182" s="15"/>
      <c r="U182" s="15"/>
      <c r="V182" s="15"/>
      <c r="W182" s="15"/>
      <c r="X182" s="15">
        <f t="shared" si="4"/>
        <v>0</v>
      </c>
      <c r="Y182" s="14"/>
      <c r="Z182" s="16"/>
      <c r="AA182" s="14"/>
      <c r="AB182" s="14"/>
      <c r="AC182" s="14"/>
      <c r="AD182" s="14"/>
      <c r="AE182" s="14"/>
    </row>
    <row r="183" spans="1:31" ht="337.5">
      <c r="A183" s="28">
        <v>179</v>
      </c>
      <c r="B183" s="58" t="s">
        <v>3248</v>
      </c>
      <c r="C183" s="29" t="s">
        <v>14</v>
      </c>
      <c r="D183" s="30" t="s">
        <v>1424</v>
      </c>
      <c r="E183" s="34" t="s">
        <v>15</v>
      </c>
      <c r="F183" s="29" t="s">
        <v>1427</v>
      </c>
      <c r="G183" s="29" t="s">
        <v>3069</v>
      </c>
      <c r="H183" s="60">
        <v>10</v>
      </c>
      <c r="I183" s="60">
        <v>7600000</v>
      </c>
      <c r="J183" s="60">
        <f t="shared" si="5"/>
        <v>76000000</v>
      </c>
      <c r="K183" s="12"/>
      <c r="L183" s="13"/>
      <c r="M183" s="14"/>
      <c r="N183" s="14"/>
      <c r="O183" s="14"/>
      <c r="P183" s="14"/>
      <c r="Q183" s="14"/>
      <c r="R183" s="14"/>
      <c r="S183" s="15"/>
      <c r="T183" s="15"/>
      <c r="U183" s="15"/>
      <c r="V183" s="15"/>
      <c r="W183" s="15"/>
      <c r="X183" s="15">
        <f t="shared" si="4"/>
        <v>0</v>
      </c>
      <c r="Y183" s="14"/>
      <c r="Z183" s="16"/>
      <c r="AA183" s="14"/>
      <c r="AB183" s="14"/>
      <c r="AC183" s="14"/>
      <c r="AD183" s="14"/>
      <c r="AE183" s="14"/>
    </row>
    <row r="184" spans="1:31" ht="409.5">
      <c r="A184" s="28">
        <v>180</v>
      </c>
      <c r="B184" s="58" t="s">
        <v>3249</v>
      </c>
      <c r="C184" s="29" t="s">
        <v>3045</v>
      </c>
      <c r="D184" s="30" t="s">
        <v>1426</v>
      </c>
      <c r="E184" s="34" t="s">
        <v>16</v>
      </c>
      <c r="F184" s="29" t="s">
        <v>1459</v>
      </c>
      <c r="G184" s="59" t="s">
        <v>3068</v>
      </c>
      <c r="H184" s="60">
        <v>20</v>
      </c>
      <c r="I184" s="60">
        <v>7000000</v>
      </c>
      <c r="J184" s="60">
        <f t="shared" si="5"/>
        <v>140000000</v>
      </c>
      <c r="K184" s="12"/>
      <c r="L184" s="13"/>
      <c r="M184" s="14"/>
      <c r="N184" s="14"/>
      <c r="O184" s="14"/>
      <c r="P184" s="14"/>
      <c r="Q184" s="14"/>
      <c r="R184" s="14"/>
      <c r="S184" s="15"/>
      <c r="T184" s="15"/>
      <c r="U184" s="15"/>
      <c r="V184" s="15"/>
      <c r="W184" s="15"/>
      <c r="X184" s="15">
        <f t="shared" si="4"/>
        <v>0</v>
      </c>
      <c r="Y184" s="14"/>
      <c r="Z184" s="16"/>
      <c r="AA184" s="14"/>
      <c r="AB184" s="14"/>
      <c r="AC184" s="14"/>
      <c r="AD184" s="14"/>
      <c r="AE184" s="14"/>
    </row>
    <row r="185" spans="1:31" ht="243.75">
      <c r="A185" s="28">
        <v>181</v>
      </c>
      <c r="B185" s="58" t="s">
        <v>3250</v>
      </c>
      <c r="C185" s="29" t="s">
        <v>21</v>
      </c>
      <c r="D185" s="30" t="s">
        <v>973</v>
      </c>
      <c r="E185" s="34" t="s">
        <v>18</v>
      </c>
      <c r="F185" s="29" t="s">
        <v>1427</v>
      </c>
      <c r="G185" s="29" t="s">
        <v>3067</v>
      </c>
      <c r="H185" s="60">
        <v>5</v>
      </c>
      <c r="I185" s="60">
        <v>22440000</v>
      </c>
      <c r="J185" s="60">
        <f t="shared" si="5"/>
        <v>112200000</v>
      </c>
      <c r="K185" s="12"/>
      <c r="L185" s="13"/>
      <c r="M185" s="14"/>
      <c r="N185" s="14"/>
      <c r="O185" s="14"/>
      <c r="P185" s="14"/>
      <c r="Q185" s="14"/>
      <c r="R185" s="14"/>
      <c r="S185" s="15"/>
      <c r="T185" s="15"/>
      <c r="U185" s="15"/>
      <c r="V185" s="15"/>
      <c r="W185" s="15"/>
      <c r="X185" s="15">
        <f t="shared" si="4"/>
        <v>0</v>
      </c>
      <c r="Y185" s="14"/>
      <c r="Z185" s="16"/>
      <c r="AA185" s="14"/>
      <c r="AB185" s="14"/>
      <c r="AC185" s="14"/>
      <c r="AD185" s="14"/>
      <c r="AE185" s="14"/>
    </row>
    <row r="186" spans="1:31" ht="150">
      <c r="A186" s="28">
        <v>182</v>
      </c>
      <c r="B186" s="58" t="s">
        <v>3251</v>
      </c>
      <c r="C186" s="29" t="s">
        <v>20</v>
      </c>
      <c r="D186" s="30" t="s">
        <v>1424</v>
      </c>
      <c r="E186" s="34" t="s">
        <v>11</v>
      </c>
      <c r="F186" s="29" t="s">
        <v>1427</v>
      </c>
      <c r="G186" s="29" t="s">
        <v>3067</v>
      </c>
      <c r="H186" s="60">
        <v>5</v>
      </c>
      <c r="I186" s="60">
        <v>24200000</v>
      </c>
      <c r="J186" s="60">
        <f t="shared" si="5"/>
        <v>121000000</v>
      </c>
      <c r="K186" s="12"/>
      <c r="L186" s="13"/>
      <c r="M186" s="14"/>
      <c r="N186" s="14"/>
      <c r="O186" s="14"/>
      <c r="P186" s="14"/>
      <c r="Q186" s="14"/>
      <c r="R186" s="14"/>
      <c r="S186" s="15"/>
      <c r="T186" s="15"/>
      <c r="U186" s="15"/>
      <c r="V186" s="15"/>
      <c r="W186" s="15"/>
      <c r="X186" s="15">
        <f t="shared" si="4"/>
        <v>0</v>
      </c>
      <c r="Y186" s="14"/>
      <c r="Z186" s="16"/>
      <c r="AA186" s="14"/>
      <c r="AB186" s="14"/>
      <c r="AC186" s="14"/>
      <c r="AD186" s="14"/>
      <c r="AE186" s="14"/>
    </row>
    <row r="187" spans="1:31" ht="131.25">
      <c r="A187" s="28">
        <v>183</v>
      </c>
      <c r="B187" s="58" t="s">
        <v>3252</v>
      </c>
      <c r="C187" s="32" t="s">
        <v>20</v>
      </c>
      <c r="D187" s="31" t="s">
        <v>1424</v>
      </c>
      <c r="E187" s="69" t="s">
        <v>8</v>
      </c>
      <c r="F187" s="29" t="s">
        <v>1427</v>
      </c>
      <c r="G187" s="29" t="s">
        <v>3069</v>
      </c>
      <c r="H187" s="60">
        <v>10</v>
      </c>
      <c r="I187" s="60">
        <v>28600000</v>
      </c>
      <c r="J187" s="60">
        <f t="shared" si="5"/>
        <v>286000000</v>
      </c>
      <c r="K187" s="12"/>
      <c r="L187" s="13"/>
      <c r="M187" s="14"/>
      <c r="N187" s="14"/>
      <c r="O187" s="14"/>
      <c r="P187" s="14"/>
      <c r="Q187" s="14"/>
      <c r="R187" s="14"/>
      <c r="S187" s="15"/>
      <c r="T187" s="15"/>
      <c r="U187" s="15"/>
      <c r="V187" s="15"/>
      <c r="W187" s="15"/>
      <c r="X187" s="15">
        <f t="shared" si="4"/>
        <v>0</v>
      </c>
      <c r="Y187" s="14"/>
      <c r="Z187" s="16"/>
      <c r="AA187" s="14"/>
      <c r="AB187" s="14"/>
      <c r="AC187" s="14"/>
      <c r="AD187" s="14"/>
      <c r="AE187" s="14"/>
    </row>
    <row r="188" spans="1:31" ht="206.25">
      <c r="A188" s="28">
        <v>184</v>
      </c>
      <c r="B188" s="58" t="s">
        <v>3253</v>
      </c>
      <c r="C188" s="29" t="s">
        <v>37</v>
      </c>
      <c r="D188" s="30" t="s">
        <v>1424</v>
      </c>
      <c r="E188" s="34" t="s">
        <v>38</v>
      </c>
      <c r="F188" s="29" t="s">
        <v>1427</v>
      </c>
      <c r="G188" s="29" t="s">
        <v>3069</v>
      </c>
      <c r="H188" s="60">
        <v>5</v>
      </c>
      <c r="I188" s="60">
        <v>25000000</v>
      </c>
      <c r="J188" s="60">
        <f t="shared" si="5"/>
        <v>125000000</v>
      </c>
      <c r="K188" s="12"/>
      <c r="L188" s="13"/>
      <c r="M188" s="14"/>
      <c r="N188" s="14"/>
      <c r="O188" s="14"/>
      <c r="P188" s="14"/>
      <c r="Q188" s="14"/>
      <c r="R188" s="14"/>
      <c r="S188" s="15"/>
      <c r="T188" s="15"/>
      <c r="U188" s="15"/>
      <c r="V188" s="15"/>
      <c r="W188" s="15"/>
      <c r="X188" s="15">
        <f t="shared" si="4"/>
        <v>0</v>
      </c>
      <c r="Y188" s="14"/>
      <c r="Z188" s="16"/>
      <c r="AA188" s="14"/>
      <c r="AB188" s="14"/>
      <c r="AC188" s="14"/>
      <c r="AD188" s="14"/>
      <c r="AE188" s="14"/>
    </row>
    <row r="189" spans="1:31" ht="131.25">
      <c r="A189" s="28">
        <v>185</v>
      </c>
      <c r="B189" s="58" t="s">
        <v>3254</v>
      </c>
      <c r="C189" s="29" t="s">
        <v>20</v>
      </c>
      <c r="D189" s="30" t="s">
        <v>1424</v>
      </c>
      <c r="E189" s="34" t="s">
        <v>1040</v>
      </c>
      <c r="F189" s="29" t="s">
        <v>1427</v>
      </c>
      <c r="G189" s="29" t="s">
        <v>3069</v>
      </c>
      <c r="H189" s="60">
        <v>33</v>
      </c>
      <c r="I189" s="60">
        <v>9020000</v>
      </c>
      <c r="J189" s="60">
        <f t="shared" si="5"/>
        <v>297660000</v>
      </c>
      <c r="K189" s="12"/>
      <c r="L189" s="13"/>
      <c r="M189" s="14"/>
      <c r="N189" s="14"/>
      <c r="O189" s="14"/>
      <c r="P189" s="14"/>
      <c r="Q189" s="14"/>
      <c r="R189" s="14"/>
      <c r="S189" s="15"/>
      <c r="T189" s="15"/>
      <c r="U189" s="15"/>
      <c r="V189" s="15"/>
      <c r="W189" s="15"/>
      <c r="X189" s="15">
        <f t="shared" si="4"/>
        <v>0</v>
      </c>
      <c r="Y189" s="14"/>
      <c r="Z189" s="16"/>
      <c r="AA189" s="14"/>
      <c r="AB189" s="14"/>
      <c r="AC189" s="14"/>
      <c r="AD189" s="14"/>
      <c r="AE189" s="14"/>
    </row>
    <row r="190" spans="1:31" ht="131.25">
      <c r="A190" s="28">
        <v>186</v>
      </c>
      <c r="B190" s="58" t="s">
        <v>3255</v>
      </c>
      <c r="C190" s="29" t="s">
        <v>20</v>
      </c>
      <c r="D190" s="30" t="s">
        <v>1426</v>
      </c>
      <c r="E190" s="34" t="s">
        <v>19</v>
      </c>
      <c r="F190" s="29" t="s">
        <v>1427</v>
      </c>
      <c r="G190" s="29" t="s">
        <v>3067</v>
      </c>
      <c r="H190" s="60">
        <v>5</v>
      </c>
      <c r="I190" s="60">
        <v>29900000</v>
      </c>
      <c r="J190" s="60">
        <f t="shared" si="5"/>
        <v>149500000</v>
      </c>
      <c r="K190" s="12"/>
      <c r="L190" s="13"/>
      <c r="M190" s="14"/>
      <c r="N190" s="14"/>
      <c r="O190" s="14"/>
      <c r="P190" s="14"/>
      <c r="Q190" s="14"/>
      <c r="R190" s="14"/>
      <c r="S190" s="15"/>
      <c r="T190" s="15"/>
      <c r="U190" s="15"/>
      <c r="V190" s="15"/>
      <c r="W190" s="15"/>
      <c r="X190" s="15">
        <f t="shared" si="4"/>
        <v>0</v>
      </c>
      <c r="Y190" s="14"/>
      <c r="Z190" s="16"/>
      <c r="AA190" s="14"/>
      <c r="AB190" s="14"/>
      <c r="AC190" s="14"/>
      <c r="AD190" s="14"/>
      <c r="AE190" s="14"/>
    </row>
    <row r="191" spans="1:31" ht="150">
      <c r="A191" s="28">
        <v>187</v>
      </c>
      <c r="B191" s="58" t="s">
        <v>3256</v>
      </c>
      <c r="C191" s="29" t="s">
        <v>20</v>
      </c>
      <c r="D191" s="30" t="s">
        <v>1424</v>
      </c>
      <c r="E191" s="34" t="s">
        <v>974</v>
      </c>
      <c r="F191" s="29" t="s">
        <v>1427</v>
      </c>
      <c r="G191" s="29" t="s">
        <v>3067</v>
      </c>
      <c r="H191" s="60">
        <v>10</v>
      </c>
      <c r="I191" s="60">
        <v>36836068</v>
      </c>
      <c r="J191" s="60">
        <f t="shared" si="5"/>
        <v>368360680</v>
      </c>
      <c r="K191" s="12"/>
      <c r="L191" s="13"/>
      <c r="M191" s="14"/>
      <c r="N191" s="14"/>
      <c r="O191" s="14"/>
      <c r="P191" s="14"/>
      <c r="Q191" s="14"/>
      <c r="R191" s="14"/>
      <c r="S191" s="15"/>
      <c r="T191" s="15"/>
      <c r="U191" s="15"/>
      <c r="V191" s="15"/>
      <c r="W191" s="15"/>
      <c r="X191" s="15">
        <f t="shared" si="4"/>
        <v>0</v>
      </c>
      <c r="Y191" s="14"/>
      <c r="Z191" s="16"/>
      <c r="AA191" s="14"/>
      <c r="AB191" s="14"/>
      <c r="AC191" s="14"/>
      <c r="AD191" s="14"/>
      <c r="AE191" s="14"/>
    </row>
    <row r="192" spans="1:31" ht="168.75">
      <c r="A192" s="28">
        <v>188</v>
      </c>
      <c r="B192" s="58" t="s">
        <v>3257</v>
      </c>
      <c r="C192" s="29" t="s">
        <v>20</v>
      </c>
      <c r="D192" s="30" t="s">
        <v>1424</v>
      </c>
      <c r="E192" s="34" t="s">
        <v>1474</v>
      </c>
      <c r="F192" s="29" t="s">
        <v>1475</v>
      </c>
      <c r="G192" s="59" t="s">
        <v>3068</v>
      </c>
      <c r="H192" s="60">
        <v>5</v>
      </c>
      <c r="I192" s="60">
        <v>28000000</v>
      </c>
      <c r="J192" s="60">
        <f t="shared" si="5"/>
        <v>140000000</v>
      </c>
      <c r="K192" s="12"/>
      <c r="L192" s="13"/>
      <c r="M192" s="14"/>
      <c r="N192" s="14"/>
      <c r="O192" s="14"/>
      <c r="P192" s="14"/>
      <c r="Q192" s="14"/>
      <c r="R192" s="14"/>
      <c r="S192" s="15"/>
      <c r="T192" s="15"/>
      <c r="U192" s="15"/>
      <c r="V192" s="15"/>
      <c r="W192" s="15"/>
      <c r="X192" s="15">
        <f t="shared" si="4"/>
        <v>0</v>
      </c>
      <c r="Y192" s="14"/>
      <c r="Z192" s="16"/>
      <c r="AA192" s="14"/>
      <c r="AB192" s="14"/>
      <c r="AC192" s="14"/>
      <c r="AD192" s="14"/>
      <c r="AE192" s="14"/>
    </row>
    <row r="193" spans="1:31" ht="112.5">
      <c r="A193" s="28">
        <v>189</v>
      </c>
      <c r="B193" s="58" t="s">
        <v>3258</v>
      </c>
      <c r="C193" s="29" t="s">
        <v>572</v>
      </c>
      <c r="D193" s="30" t="s">
        <v>1424</v>
      </c>
      <c r="E193" s="34" t="s">
        <v>22</v>
      </c>
      <c r="F193" s="29" t="s">
        <v>1459</v>
      </c>
      <c r="G193" s="59" t="s">
        <v>3068</v>
      </c>
      <c r="H193" s="60">
        <v>70</v>
      </c>
      <c r="I193" s="60">
        <v>6160000</v>
      </c>
      <c r="J193" s="60">
        <f t="shared" si="5"/>
        <v>431200000</v>
      </c>
      <c r="K193" s="12"/>
      <c r="L193" s="13"/>
      <c r="M193" s="14"/>
      <c r="N193" s="14"/>
      <c r="O193" s="14"/>
      <c r="P193" s="14"/>
      <c r="Q193" s="14"/>
      <c r="R193" s="14"/>
      <c r="S193" s="15"/>
      <c r="T193" s="15"/>
      <c r="U193" s="15"/>
      <c r="V193" s="15"/>
      <c r="W193" s="15"/>
      <c r="X193" s="15">
        <f t="shared" si="4"/>
        <v>0</v>
      </c>
      <c r="Y193" s="14"/>
      <c r="Z193" s="16"/>
      <c r="AA193" s="14"/>
      <c r="AB193" s="14"/>
      <c r="AC193" s="14"/>
      <c r="AD193" s="14"/>
      <c r="AE193" s="14"/>
    </row>
    <row r="194" spans="1:31" ht="262.5">
      <c r="A194" s="28">
        <v>190</v>
      </c>
      <c r="B194" s="58" t="s">
        <v>3259</v>
      </c>
      <c r="C194" s="29" t="s">
        <v>572</v>
      </c>
      <c r="D194" s="30" t="s">
        <v>1424</v>
      </c>
      <c r="E194" s="34" t="s">
        <v>23</v>
      </c>
      <c r="F194" s="29" t="s">
        <v>1427</v>
      </c>
      <c r="G194" s="29" t="s">
        <v>3067</v>
      </c>
      <c r="H194" s="60">
        <v>10</v>
      </c>
      <c r="I194" s="60">
        <v>7800000</v>
      </c>
      <c r="J194" s="60">
        <f t="shared" si="5"/>
        <v>78000000</v>
      </c>
      <c r="K194" s="12"/>
      <c r="L194" s="13"/>
      <c r="M194" s="14"/>
      <c r="N194" s="14"/>
      <c r="O194" s="14"/>
      <c r="P194" s="14"/>
      <c r="Q194" s="14"/>
      <c r="R194" s="14"/>
      <c r="S194" s="15"/>
      <c r="T194" s="15"/>
      <c r="U194" s="15"/>
      <c r="V194" s="15"/>
      <c r="W194" s="15"/>
      <c r="X194" s="15">
        <f t="shared" si="4"/>
        <v>0</v>
      </c>
      <c r="Y194" s="14"/>
      <c r="Z194" s="16"/>
      <c r="AA194" s="14"/>
      <c r="AB194" s="14"/>
      <c r="AC194" s="14"/>
      <c r="AD194" s="14"/>
      <c r="AE194" s="14"/>
    </row>
    <row r="195" spans="1:31" ht="337.5">
      <c r="A195" s="28">
        <v>191</v>
      </c>
      <c r="B195" s="58" t="s">
        <v>3260</v>
      </c>
      <c r="C195" s="29" t="s">
        <v>24</v>
      </c>
      <c r="D195" s="30" t="s">
        <v>1426</v>
      </c>
      <c r="E195" s="34" t="s">
        <v>25</v>
      </c>
      <c r="F195" s="29" t="s">
        <v>1427</v>
      </c>
      <c r="G195" s="29" t="s">
        <v>3067</v>
      </c>
      <c r="H195" s="60">
        <v>20</v>
      </c>
      <c r="I195" s="60">
        <v>7900000</v>
      </c>
      <c r="J195" s="60">
        <f t="shared" si="5"/>
        <v>158000000</v>
      </c>
      <c r="K195" s="12"/>
      <c r="L195" s="13"/>
      <c r="M195" s="14"/>
      <c r="N195" s="14"/>
      <c r="O195" s="14"/>
      <c r="P195" s="14"/>
      <c r="Q195" s="14"/>
      <c r="R195" s="14"/>
      <c r="S195" s="15"/>
      <c r="T195" s="15"/>
      <c r="U195" s="15"/>
      <c r="V195" s="15"/>
      <c r="W195" s="15"/>
      <c r="X195" s="15">
        <f t="shared" si="4"/>
        <v>0</v>
      </c>
      <c r="Y195" s="14"/>
      <c r="Z195" s="16"/>
      <c r="AA195" s="14"/>
      <c r="AB195" s="14"/>
      <c r="AC195" s="14"/>
      <c r="AD195" s="14"/>
      <c r="AE195" s="14"/>
    </row>
    <row r="196" spans="1:31" ht="150">
      <c r="A196" s="28">
        <v>192</v>
      </c>
      <c r="B196" s="58" t="s">
        <v>3261</v>
      </c>
      <c r="C196" s="29" t="s">
        <v>24</v>
      </c>
      <c r="D196" s="30" t="s">
        <v>1424</v>
      </c>
      <c r="E196" s="34" t="s">
        <v>26</v>
      </c>
      <c r="F196" s="29" t="s">
        <v>1427</v>
      </c>
      <c r="G196" s="29" t="s">
        <v>3067</v>
      </c>
      <c r="H196" s="60">
        <v>40</v>
      </c>
      <c r="I196" s="60">
        <v>8250000</v>
      </c>
      <c r="J196" s="60">
        <f t="shared" si="5"/>
        <v>330000000</v>
      </c>
      <c r="K196" s="12"/>
      <c r="L196" s="13"/>
      <c r="M196" s="14"/>
      <c r="N196" s="14"/>
      <c r="O196" s="14"/>
      <c r="P196" s="14"/>
      <c r="Q196" s="14"/>
      <c r="R196" s="14"/>
      <c r="S196" s="15"/>
      <c r="T196" s="15"/>
      <c r="U196" s="15"/>
      <c r="V196" s="15"/>
      <c r="W196" s="15"/>
      <c r="X196" s="15">
        <f t="shared" si="4"/>
        <v>0</v>
      </c>
      <c r="Y196" s="14"/>
      <c r="Z196" s="16"/>
      <c r="AA196" s="14"/>
      <c r="AB196" s="14"/>
      <c r="AC196" s="14"/>
      <c r="AD196" s="14"/>
      <c r="AE196" s="14"/>
    </row>
    <row r="197" spans="1:31" ht="131.25">
      <c r="A197" s="28">
        <v>193</v>
      </c>
      <c r="B197" s="58" t="s">
        <v>3262</v>
      </c>
      <c r="C197" s="29" t="s">
        <v>27</v>
      </c>
      <c r="D197" s="30" t="s">
        <v>1424</v>
      </c>
      <c r="E197" s="34" t="s">
        <v>28</v>
      </c>
      <c r="F197" s="29" t="s">
        <v>1427</v>
      </c>
      <c r="G197" s="29" t="s">
        <v>3069</v>
      </c>
      <c r="H197" s="60">
        <v>10</v>
      </c>
      <c r="I197" s="60">
        <v>9000000</v>
      </c>
      <c r="J197" s="60">
        <f t="shared" si="5"/>
        <v>90000000</v>
      </c>
      <c r="K197" s="12"/>
      <c r="L197" s="13"/>
      <c r="M197" s="14"/>
      <c r="N197" s="14"/>
      <c r="O197" s="14"/>
      <c r="P197" s="14"/>
      <c r="Q197" s="14"/>
      <c r="R197" s="14"/>
      <c r="S197" s="15"/>
      <c r="T197" s="15"/>
      <c r="U197" s="15"/>
      <c r="V197" s="15"/>
      <c r="W197" s="15"/>
      <c r="X197" s="15">
        <f t="shared" si="4"/>
        <v>0</v>
      </c>
      <c r="Y197" s="14"/>
      <c r="Z197" s="16"/>
      <c r="AA197" s="14"/>
      <c r="AB197" s="14"/>
      <c r="AC197" s="14"/>
      <c r="AD197" s="14"/>
      <c r="AE197" s="14"/>
    </row>
    <row r="198" spans="1:31" ht="150">
      <c r="A198" s="28">
        <v>194</v>
      </c>
      <c r="B198" s="58" t="s">
        <v>3263</v>
      </c>
      <c r="C198" s="29" t="s">
        <v>32</v>
      </c>
      <c r="D198" s="30" t="s">
        <v>1424</v>
      </c>
      <c r="E198" s="34" t="s">
        <v>31</v>
      </c>
      <c r="F198" s="29" t="s">
        <v>1529</v>
      </c>
      <c r="G198" s="29" t="s">
        <v>3067</v>
      </c>
      <c r="H198" s="60">
        <v>60</v>
      </c>
      <c r="I198" s="60">
        <v>9405000</v>
      </c>
      <c r="J198" s="60">
        <f t="shared" si="5"/>
        <v>564300000</v>
      </c>
      <c r="K198" s="12"/>
      <c r="L198" s="13"/>
      <c r="M198" s="14"/>
      <c r="N198" s="14"/>
      <c r="O198" s="14"/>
      <c r="P198" s="14"/>
      <c r="Q198" s="14"/>
      <c r="R198" s="14"/>
      <c r="S198" s="15"/>
      <c r="T198" s="15"/>
      <c r="U198" s="15"/>
      <c r="V198" s="15"/>
      <c r="W198" s="15"/>
      <c r="X198" s="15">
        <f t="shared" ref="X198:X261" si="6">SUM(S198:W198)</f>
        <v>0</v>
      </c>
      <c r="Y198" s="14"/>
      <c r="Z198" s="16"/>
      <c r="AA198" s="14"/>
      <c r="AB198" s="14"/>
      <c r="AC198" s="14"/>
      <c r="AD198" s="14"/>
      <c r="AE198" s="14"/>
    </row>
    <row r="199" spans="1:31" ht="93.75">
      <c r="A199" s="28">
        <v>195</v>
      </c>
      <c r="B199" s="58" t="s">
        <v>3264</v>
      </c>
      <c r="C199" s="29" t="s">
        <v>29</v>
      </c>
      <c r="D199" s="30" t="s">
        <v>1424</v>
      </c>
      <c r="E199" s="34" t="s">
        <v>30</v>
      </c>
      <c r="F199" s="29" t="s">
        <v>1529</v>
      </c>
      <c r="G199" s="29" t="s">
        <v>3067</v>
      </c>
      <c r="H199" s="60">
        <v>30</v>
      </c>
      <c r="I199" s="60">
        <v>9405000</v>
      </c>
      <c r="J199" s="60">
        <f t="shared" ref="J199:J262" si="7">H199*I199</f>
        <v>282150000</v>
      </c>
      <c r="K199" s="12"/>
      <c r="L199" s="13"/>
      <c r="M199" s="14"/>
      <c r="N199" s="14"/>
      <c r="O199" s="14"/>
      <c r="P199" s="14"/>
      <c r="Q199" s="14"/>
      <c r="R199" s="14"/>
      <c r="S199" s="15"/>
      <c r="T199" s="15"/>
      <c r="U199" s="15"/>
      <c r="V199" s="15"/>
      <c r="W199" s="15"/>
      <c r="X199" s="15">
        <f t="shared" si="6"/>
        <v>0</v>
      </c>
      <c r="Y199" s="14"/>
      <c r="Z199" s="16"/>
      <c r="AA199" s="14"/>
      <c r="AB199" s="14"/>
      <c r="AC199" s="14"/>
      <c r="AD199" s="14"/>
      <c r="AE199" s="14"/>
    </row>
    <row r="200" spans="1:31" ht="150">
      <c r="A200" s="28">
        <v>196</v>
      </c>
      <c r="B200" s="58" t="s">
        <v>3265</v>
      </c>
      <c r="C200" s="29" t="s">
        <v>33</v>
      </c>
      <c r="D200" s="30" t="s">
        <v>1424</v>
      </c>
      <c r="E200" s="34" t="s">
        <v>34</v>
      </c>
      <c r="F200" s="29" t="s">
        <v>1427</v>
      </c>
      <c r="G200" s="29" t="s">
        <v>3067</v>
      </c>
      <c r="H200" s="60">
        <v>15</v>
      </c>
      <c r="I200" s="60">
        <v>8061900</v>
      </c>
      <c r="J200" s="60">
        <f t="shared" si="7"/>
        <v>120928500</v>
      </c>
      <c r="K200" s="12"/>
      <c r="L200" s="13"/>
      <c r="M200" s="14"/>
      <c r="N200" s="14"/>
      <c r="O200" s="14"/>
      <c r="P200" s="14"/>
      <c r="Q200" s="14"/>
      <c r="R200" s="14"/>
      <c r="S200" s="15"/>
      <c r="T200" s="15"/>
      <c r="U200" s="15"/>
      <c r="V200" s="15"/>
      <c r="W200" s="15"/>
      <c r="X200" s="15">
        <f t="shared" si="6"/>
        <v>0</v>
      </c>
      <c r="Y200" s="14"/>
      <c r="Z200" s="16"/>
      <c r="AA200" s="14"/>
      <c r="AB200" s="14"/>
      <c r="AC200" s="14"/>
      <c r="AD200" s="14"/>
      <c r="AE200" s="14"/>
    </row>
    <row r="201" spans="1:31" ht="409.5">
      <c r="A201" s="28">
        <v>197</v>
      </c>
      <c r="B201" s="58" t="s">
        <v>3266</v>
      </c>
      <c r="C201" s="29" t="s">
        <v>35</v>
      </c>
      <c r="D201" s="30" t="s">
        <v>1426</v>
      </c>
      <c r="E201" s="34" t="s">
        <v>36</v>
      </c>
      <c r="F201" s="29" t="s">
        <v>1427</v>
      </c>
      <c r="G201" s="29" t="s">
        <v>3069</v>
      </c>
      <c r="H201" s="60">
        <v>20</v>
      </c>
      <c r="I201" s="60">
        <v>8700000</v>
      </c>
      <c r="J201" s="60">
        <f t="shared" si="7"/>
        <v>174000000</v>
      </c>
      <c r="K201" s="12"/>
      <c r="L201" s="13"/>
      <c r="M201" s="14"/>
      <c r="N201" s="14"/>
      <c r="O201" s="14"/>
      <c r="P201" s="14"/>
      <c r="Q201" s="14"/>
      <c r="R201" s="14"/>
      <c r="S201" s="15"/>
      <c r="T201" s="15"/>
      <c r="U201" s="15"/>
      <c r="V201" s="15"/>
      <c r="W201" s="15"/>
      <c r="X201" s="15">
        <f t="shared" si="6"/>
        <v>0</v>
      </c>
      <c r="Y201" s="14"/>
      <c r="Z201" s="16"/>
      <c r="AA201" s="14"/>
      <c r="AB201" s="14"/>
      <c r="AC201" s="14"/>
      <c r="AD201" s="14"/>
      <c r="AE201" s="14"/>
    </row>
    <row r="202" spans="1:31" ht="243.75">
      <c r="A202" s="28">
        <v>198</v>
      </c>
      <c r="B202" s="58" t="s">
        <v>3267</v>
      </c>
      <c r="C202" s="29" t="s">
        <v>40</v>
      </c>
      <c r="D202" s="30" t="s">
        <v>1424</v>
      </c>
      <c r="E202" s="34" t="s">
        <v>39</v>
      </c>
      <c r="F202" s="29" t="s">
        <v>1427</v>
      </c>
      <c r="G202" s="29" t="s">
        <v>3069</v>
      </c>
      <c r="H202" s="60">
        <v>2</v>
      </c>
      <c r="I202" s="60">
        <v>18000000</v>
      </c>
      <c r="J202" s="60">
        <f t="shared" si="7"/>
        <v>36000000</v>
      </c>
      <c r="K202" s="12"/>
      <c r="L202" s="13"/>
      <c r="M202" s="14"/>
      <c r="N202" s="14"/>
      <c r="O202" s="14"/>
      <c r="P202" s="14"/>
      <c r="Q202" s="14"/>
      <c r="R202" s="14"/>
      <c r="S202" s="15"/>
      <c r="T202" s="15"/>
      <c r="U202" s="15"/>
      <c r="V202" s="15"/>
      <c r="W202" s="15"/>
      <c r="X202" s="15">
        <f t="shared" si="6"/>
        <v>0</v>
      </c>
      <c r="Y202" s="14"/>
      <c r="Z202" s="16"/>
      <c r="AA202" s="14"/>
      <c r="AB202" s="14"/>
      <c r="AC202" s="14"/>
      <c r="AD202" s="14"/>
      <c r="AE202" s="14"/>
    </row>
    <row r="203" spans="1:31" ht="75">
      <c r="A203" s="28">
        <v>199</v>
      </c>
      <c r="B203" s="58" t="s">
        <v>3268</v>
      </c>
      <c r="C203" s="29" t="s">
        <v>41</v>
      </c>
      <c r="D203" s="30" t="s">
        <v>1426</v>
      </c>
      <c r="E203" s="34" t="s">
        <v>42</v>
      </c>
      <c r="F203" s="29" t="s">
        <v>1427</v>
      </c>
      <c r="G203" s="59" t="s">
        <v>3068</v>
      </c>
      <c r="H203" s="60">
        <v>181</v>
      </c>
      <c r="I203" s="60">
        <v>218000</v>
      </c>
      <c r="J203" s="60">
        <f t="shared" si="7"/>
        <v>39458000</v>
      </c>
      <c r="K203" s="12"/>
      <c r="L203" s="13"/>
      <c r="M203" s="14"/>
      <c r="N203" s="14"/>
      <c r="O203" s="14"/>
      <c r="P203" s="14"/>
      <c r="Q203" s="14"/>
      <c r="R203" s="14"/>
      <c r="S203" s="15"/>
      <c r="T203" s="15"/>
      <c r="U203" s="15"/>
      <c r="V203" s="15"/>
      <c r="W203" s="15"/>
      <c r="X203" s="15">
        <f t="shared" si="6"/>
        <v>0</v>
      </c>
      <c r="Y203" s="14"/>
      <c r="Z203" s="16"/>
      <c r="AA203" s="14"/>
      <c r="AB203" s="14"/>
      <c r="AC203" s="14"/>
      <c r="AD203" s="14"/>
      <c r="AE203" s="14"/>
    </row>
    <row r="204" spans="1:31" ht="112.5">
      <c r="A204" s="28">
        <v>200</v>
      </c>
      <c r="B204" s="58" t="s">
        <v>3269</v>
      </c>
      <c r="C204" s="29" t="s">
        <v>43</v>
      </c>
      <c r="D204" s="30" t="s">
        <v>1426</v>
      </c>
      <c r="E204" s="34" t="s">
        <v>44</v>
      </c>
      <c r="F204" s="29" t="s">
        <v>1427</v>
      </c>
      <c r="G204" s="59" t="s">
        <v>3068</v>
      </c>
      <c r="H204" s="60">
        <v>123</v>
      </c>
      <c r="I204" s="60">
        <v>1090000</v>
      </c>
      <c r="J204" s="60">
        <f t="shared" si="7"/>
        <v>134070000</v>
      </c>
      <c r="K204" s="12"/>
      <c r="L204" s="13"/>
      <c r="M204" s="14"/>
      <c r="N204" s="14"/>
      <c r="O204" s="14"/>
      <c r="P204" s="14"/>
      <c r="Q204" s="14"/>
      <c r="R204" s="14"/>
      <c r="S204" s="15"/>
      <c r="T204" s="15"/>
      <c r="U204" s="15"/>
      <c r="V204" s="15"/>
      <c r="W204" s="15"/>
      <c r="X204" s="15">
        <f t="shared" si="6"/>
        <v>0</v>
      </c>
      <c r="Y204" s="14"/>
      <c r="Z204" s="16"/>
      <c r="AA204" s="14"/>
      <c r="AB204" s="14"/>
      <c r="AC204" s="14"/>
      <c r="AD204" s="14"/>
      <c r="AE204" s="14"/>
    </row>
    <row r="205" spans="1:31" ht="56.25">
      <c r="A205" s="28">
        <v>201</v>
      </c>
      <c r="B205" s="58" t="s">
        <v>3270</v>
      </c>
      <c r="C205" s="75" t="s">
        <v>975</v>
      </c>
      <c r="D205" s="30" t="s">
        <v>976</v>
      </c>
      <c r="E205" s="76" t="s">
        <v>977</v>
      </c>
      <c r="F205" s="29" t="s">
        <v>1427</v>
      </c>
      <c r="G205" s="29" t="s">
        <v>3067</v>
      </c>
      <c r="H205" s="60">
        <v>2</v>
      </c>
      <c r="I205" s="60">
        <v>20000000</v>
      </c>
      <c r="J205" s="60">
        <f t="shared" si="7"/>
        <v>40000000</v>
      </c>
      <c r="K205" s="12"/>
      <c r="L205" s="13"/>
      <c r="M205" s="14"/>
      <c r="N205" s="14"/>
      <c r="O205" s="14"/>
      <c r="P205" s="14"/>
      <c r="Q205" s="14"/>
      <c r="R205" s="14"/>
      <c r="S205" s="15"/>
      <c r="T205" s="15"/>
      <c r="U205" s="15"/>
      <c r="V205" s="15"/>
      <c r="W205" s="15"/>
      <c r="X205" s="15">
        <f t="shared" si="6"/>
        <v>0</v>
      </c>
      <c r="Y205" s="14"/>
      <c r="Z205" s="16"/>
      <c r="AA205" s="14"/>
      <c r="AB205" s="14"/>
      <c r="AC205" s="14"/>
      <c r="AD205" s="14"/>
      <c r="AE205" s="14"/>
    </row>
    <row r="206" spans="1:31" ht="56.25">
      <c r="A206" s="28">
        <v>202</v>
      </c>
      <c r="B206" s="58" t="s">
        <v>3271</v>
      </c>
      <c r="C206" s="75" t="s">
        <v>978</v>
      </c>
      <c r="D206" s="30" t="s">
        <v>976</v>
      </c>
      <c r="E206" s="76" t="s">
        <v>979</v>
      </c>
      <c r="F206" s="29" t="s">
        <v>1427</v>
      </c>
      <c r="G206" s="29" t="s">
        <v>3067</v>
      </c>
      <c r="H206" s="60">
        <v>1</v>
      </c>
      <c r="I206" s="60">
        <v>32000000</v>
      </c>
      <c r="J206" s="60">
        <f t="shared" si="7"/>
        <v>32000000</v>
      </c>
      <c r="K206" s="12"/>
      <c r="L206" s="13"/>
      <c r="M206" s="14"/>
      <c r="N206" s="14"/>
      <c r="O206" s="14"/>
      <c r="P206" s="14"/>
      <c r="Q206" s="14"/>
      <c r="R206" s="14"/>
      <c r="S206" s="15"/>
      <c r="T206" s="15"/>
      <c r="U206" s="15"/>
      <c r="V206" s="15"/>
      <c r="W206" s="15"/>
      <c r="X206" s="15">
        <f t="shared" si="6"/>
        <v>0</v>
      </c>
      <c r="Y206" s="14"/>
      <c r="Z206" s="16"/>
      <c r="AA206" s="14"/>
      <c r="AB206" s="14"/>
      <c r="AC206" s="14"/>
      <c r="AD206" s="14"/>
      <c r="AE206" s="14"/>
    </row>
    <row r="207" spans="1:31" ht="262.5">
      <c r="A207" s="28">
        <v>203</v>
      </c>
      <c r="B207" s="58" t="s">
        <v>3272</v>
      </c>
      <c r="C207" s="29" t="s">
        <v>47</v>
      </c>
      <c r="D207" s="30" t="s">
        <v>1424</v>
      </c>
      <c r="E207" s="77" t="s">
        <v>45</v>
      </c>
      <c r="F207" s="29" t="s">
        <v>1529</v>
      </c>
      <c r="G207" s="29" t="s">
        <v>3069</v>
      </c>
      <c r="H207" s="60">
        <v>350</v>
      </c>
      <c r="I207" s="60">
        <v>2200000</v>
      </c>
      <c r="J207" s="60">
        <f t="shared" si="7"/>
        <v>770000000</v>
      </c>
      <c r="K207" s="12"/>
      <c r="L207" s="13"/>
      <c r="M207" s="14"/>
      <c r="N207" s="14"/>
      <c r="O207" s="14"/>
      <c r="P207" s="14"/>
      <c r="Q207" s="14"/>
      <c r="R207" s="14"/>
      <c r="S207" s="15"/>
      <c r="T207" s="15"/>
      <c r="U207" s="15"/>
      <c r="V207" s="15"/>
      <c r="W207" s="15"/>
      <c r="X207" s="15">
        <f t="shared" si="6"/>
        <v>0</v>
      </c>
      <c r="Y207" s="14"/>
      <c r="Z207" s="16"/>
      <c r="AA207" s="14"/>
      <c r="AB207" s="14"/>
      <c r="AC207" s="14"/>
      <c r="AD207" s="14"/>
      <c r="AE207" s="14"/>
    </row>
    <row r="208" spans="1:31" ht="75">
      <c r="A208" s="28">
        <v>204</v>
      </c>
      <c r="B208" s="58" t="s">
        <v>3273</v>
      </c>
      <c r="C208" s="29" t="s">
        <v>47</v>
      </c>
      <c r="D208" s="30" t="s">
        <v>1424</v>
      </c>
      <c r="E208" s="34" t="s">
        <v>46</v>
      </c>
      <c r="F208" s="29" t="s">
        <v>1425</v>
      </c>
      <c r="G208" s="29" t="s">
        <v>3069</v>
      </c>
      <c r="H208" s="60">
        <v>250</v>
      </c>
      <c r="I208" s="60">
        <v>1590000</v>
      </c>
      <c r="J208" s="60">
        <f t="shared" si="7"/>
        <v>397500000</v>
      </c>
      <c r="K208" s="12"/>
      <c r="L208" s="13"/>
      <c r="M208" s="14"/>
      <c r="N208" s="14"/>
      <c r="O208" s="14"/>
      <c r="P208" s="14"/>
      <c r="Q208" s="14"/>
      <c r="R208" s="14"/>
      <c r="S208" s="15"/>
      <c r="T208" s="15"/>
      <c r="U208" s="15"/>
      <c r="V208" s="15"/>
      <c r="W208" s="15"/>
      <c r="X208" s="15">
        <f t="shared" si="6"/>
        <v>0</v>
      </c>
      <c r="Y208" s="14"/>
      <c r="Z208" s="16"/>
      <c r="AA208" s="14"/>
      <c r="AB208" s="14"/>
      <c r="AC208" s="14"/>
      <c r="AD208" s="14"/>
      <c r="AE208" s="14"/>
    </row>
    <row r="209" spans="1:31" ht="150">
      <c r="A209" s="28">
        <v>205</v>
      </c>
      <c r="B209" s="58" t="s">
        <v>3274</v>
      </c>
      <c r="C209" s="29" t="s">
        <v>48</v>
      </c>
      <c r="D209" s="30" t="s">
        <v>1426</v>
      </c>
      <c r="E209" s="34" t="s">
        <v>49</v>
      </c>
      <c r="F209" s="29" t="s">
        <v>1529</v>
      </c>
      <c r="G209" s="29" t="s">
        <v>3067</v>
      </c>
      <c r="H209" s="60">
        <v>200</v>
      </c>
      <c r="I209" s="60">
        <v>1600000</v>
      </c>
      <c r="J209" s="60">
        <f t="shared" si="7"/>
        <v>320000000</v>
      </c>
      <c r="K209" s="12"/>
      <c r="L209" s="13"/>
      <c r="M209" s="14"/>
      <c r="N209" s="14"/>
      <c r="O209" s="14"/>
      <c r="P209" s="14"/>
      <c r="Q209" s="14"/>
      <c r="R209" s="14"/>
      <c r="S209" s="15"/>
      <c r="T209" s="15"/>
      <c r="U209" s="15"/>
      <c r="V209" s="15"/>
      <c r="W209" s="15"/>
      <c r="X209" s="15">
        <f t="shared" si="6"/>
        <v>0</v>
      </c>
      <c r="Y209" s="14"/>
      <c r="Z209" s="16"/>
      <c r="AA209" s="14"/>
      <c r="AB209" s="14"/>
      <c r="AC209" s="14"/>
      <c r="AD209" s="14"/>
      <c r="AE209" s="14"/>
    </row>
    <row r="210" spans="1:31" ht="150">
      <c r="A210" s="28">
        <v>206</v>
      </c>
      <c r="B210" s="58" t="s">
        <v>3275</v>
      </c>
      <c r="C210" s="29" t="s">
        <v>48</v>
      </c>
      <c r="D210" s="30" t="s">
        <v>1426</v>
      </c>
      <c r="E210" s="34" t="s">
        <v>49</v>
      </c>
      <c r="F210" s="29" t="s">
        <v>1529</v>
      </c>
      <c r="G210" s="29" t="s">
        <v>3069</v>
      </c>
      <c r="H210" s="60">
        <v>50</v>
      </c>
      <c r="I210" s="60">
        <v>1462600</v>
      </c>
      <c r="J210" s="60">
        <f t="shared" si="7"/>
        <v>73130000</v>
      </c>
      <c r="K210" s="12"/>
      <c r="L210" s="13"/>
      <c r="M210" s="14"/>
      <c r="N210" s="14"/>
      <c r="O210" s="14"/>
      <c r="P210" s="14"/>
      <c r="Q210" s="14"/>
      <c r="R210" s="14"/>
      <c r="S210" s="15"/>
      <c r="T210" s="15"/>
      <c r="U210" s="15"/>
      <c r="V210" s="15"/>
      <c r="W210" s="15"/>
      <c r="X210" s="15">
        <f t="shared" si="6"/>
        <v>0</v>
      </c>
      <c r="Y210" s="14"/>
      <c r="Z210" s="16"/>
      <c r="AA210" s="14"/>
      <c r="AB210" s="14"/>
      <c r="AC210" s="14"/>
      <c r="AD210" s="14"/>
      <c r="AE210" s="14"/>
    </row>
    <row r="211" spans="1:31" ht="168.75">
      <c r="A211" s="28">
        <v>207</v>
      </c>
      <c r="B211" s="58" t="s">
        <v>3276</v>
      </c>
      <c r="C211" s="29" t="s">
        <v>51</v>
      </c>
      <c r="D211" s="30" t="s">
        <v>1491</v>
      </c>
      <c r="E211" s="78" t="s">
        <v>50</v>
      </c>
      <c r="F211" s="29" t="s">
        <v>1427</v>
      </c>
      <c r="G211" s="29" t="s">
        <v>3067</v>
      </c>
      <c r="H211" s="60">
        <v>50</v>
      </c>
      <c r="I211" s="60">
        <v>1305600</v>
      </c>
      <c r="J211" s="60">
        <f t="shared" si="7"/>
        <v>65280000</v>
      </c>
      <c r="K211" s="12"/>
      <c r="L211" s="13"/>
      <c r="M211" s="14"/>
      <c r="N211" s="14"/>
      <c r="O211" s="14"/>
      <c r="P211" s="14"/>
      <c r="Q211" s="14"/>
      <c r="R211" s="14"/>
      <c r="S211" s="15"/>
      <c r="T211" s="15"/>
      <c r="U211" s="15"/>
      <c r="V211" s="15"/>
      <c r="W211" s="15"/>
      <c r="X211" s="15">
        <f t="shared" si="6"/>
        <v>0</v>
      </c>
      <c r="Y211" s="14"/>
      <c r="Z211" s="16"/>
      <c r="AA211" s="14"/>
      <c r="AB211" s="14"/>
      <c r="AC211" s="14"/>
      <c r="AD211" s="14"/>
      <c r="AE211" s="14"/>
    </row>
    <row r="212" spans="1:31" ht="168.75">
      <c r="A212" s="28">
        <v>208</v>
      </c>
      <c r="B212" s="58" t="s">
        <v>3277</v>
      </c>
      <c r="C212" s="29" t="s">
        <v>1476</v>
      </c>
      <c r="D212" s="30" t="s">
        <v>1430</v>
      </c>
      <c r="E212" s="34" t="s">
        <v>1477</v>
      </c>
      <c r="F212" s="29" t="s">
        <v>1432</v>
      </c>
      <c r="G212" s="59" t="s">
        <v>3068</v>
      </c>
      <c r="H212" s="60">
        <v>4008</v>
      </c>
      <c r="I212" s="60">
        <v>23100</v>
      </c>
      <c r="J212" s="60">
        <f t="shared" si="7"/>
        <v>92584800</v>
      </c>
      <c r="K212" s="12"/>
      <c r="L212" s="13"/>
      <c r="M212" s="14"/>
      <c r="N212" s="14"/>
      <c r="O212" s="14"/>
      <c r="P212" s="14"/>
      <c r="Q212" s="14"/>
      <c r="R212" s="14"/>
      <c r="S212" s="15"/>
      <c r="T212" s="15"/>
      <c r="U212" s="15"/>
      <c r="V212" s="15"/>
      <c r="W212" s="15"/>
      <c r="X212" s="15">
        <f t="shared" si="6"/>
        <v>0</v>
      </c>
      <c r="Y212" s="14"/>
      <c r="Z212" s="16"/>
      <c r="AA212" s="14"/>
      <c r="AB212" s="14"/>
      <c r="AC212" s="14"/>
      <c r="AD212" s="14"/>
      <c r="AE212" s="14"/>
    </row>
    <row r="213" spans="1:31" ht="56.25">
      <c r="A213" s="28">
        <v>209</v>
      </c>
      <c r="B213" s="58" t="s">
        <v>3278</v>
      </c>
      <c r="C213" s="29" t="s">
        <v>980</v>
      </c>
      <c r="D213" s="30" t="s">
        <v>1424</v>
      </c>
      <c r="E213" s="34" t="s">
        <v>981</v>
      </c>
      <c r="F213" s="29" t="s">
        <v>2123</v>
      </c>
      <c r="G213" s="29" t="s">
        <v>3067</v>
      </c>
      <c r="H213" s="60">
        <v>500</v>
      </c>
      <c r="I213" s="60">
        <v>346768</v>
      </c>
      <c r="J213" s="60">
        <f t="shared" si="7"/>
        <v>173384000</v>
      </c>
      <c r="K213" s="12"/>
      <c r="L213" s="13"/>
      <c r="M213" s="14"/>
      <c r="N213" s="14"/>
      <c r="O213" s="14"/>
      <c r="P213" s="14"/>
      <c r="Q213" s="14"/>
      <c r="R213" s="14"/>
      <c r="S213" s="15"/>
      <c r="T213" s="15"/>
      <c r="U213" s="15"/>
      <c r="V213" s="15"/>
      <c r="W213" s="15"/>
      <c r="X213" s="15">
        <f t="shared" si="6"/>
        <v>0</v>
      </c>
      <c r="Y213" s="14"/>
      <c r="Z213" s="16"/>
      <c r="AA213" s="14"/>
      <c r="AB213" s="14"/>
      <c r="AC213" s="14"/>
      <c r="AD213" s="14"/>
      <c r="AE213" s="14"/>
    </row>
    <row r="214" spans="1:31" ht="37.5">
      <c r="A214" s="28">
        <v>210</v>
      </c>
      <c r="B214" s="58" t="s">
        <v>3279</v>
      </c>
      <c r="C214" s="29" t="s">
        <v>1478</v>
      </c>
      <c r="D214" s="30" t="s">
        <v>1430</v>
      </c>
      <c r="E214" s="34" t="s">
        <v>1431</v>
      </c>
      <c r="F214" s="29" t="s">
        <v>1429</v>
      </c>
      <c r="G214" s="59" t="s">
        <v>3068</v>
      </c>
      <c r="H214" s="60">
        <v>36</v>
      </c>
      <c r="I214" s="60">
        <v>385000</v>
      </c>
      <c r="J214" s="60">
        <f t="shared" si="7"/>
        <v>13860000</v>
      </c>
      <c r="K214" s="12"/>
      <c r="L214" s="13"/>
      <c r="M214" s="14"/>
      <c r="N214" s="14"/>
      <c r="O214" s="14"/>
      <c r="P214" s="14"/>
      <c r="Q214" s="14"/>
      <c r="R214" s="14"/>
      <c r="S214" s="15"/>
      <c r="T214" s="15"/>
      <c r="U214" s="15"/>
      <c r="V214" s="15"/>
      <c r="W214" s="15"/>
      <c r="X214" s="15">
        <f t="shared" si="6"/>
        <v>0</v>
      </c>
      <c r="Y214" s="14"/>
      <c r="Z214" s="16"/>
      <c r="AA214" s="14"/>
      <c r="AB214" s="14"/>
      <c r="AC214" s="14"/>
      <c r="AD214" s="14"/>
      <c r="AE214" s="14"/>
    </row>
    <row r="215" spans="1:31" ht="37.5">
      <c r="A215" s="28">
        <v>211</v>
      </c>
      <c r="B215" s="58" t="s">
        <v>3280</v>
      </c>
      <c r="C215" s="29" t="s">
        <v>52</v>
      </c>
      <c r="D215" s="30" t="s">
        <v>1430</v>
      </c>
      <c r="E215" s="34" t="s">
        <v>53</v>
      </c>
      <c r="F215" s="29" t="s">
        <v>1427</v>
      </c>
      <c r="G215" s="59" t="s">
        <v>3068</v>
      </c>
      <c r="H215" s="60">
        <v>1</v>
      </c>
      <c r="I215" s="60">
        <v>5000000</v>
      </c>
      <c r="J215" s="60">
        <f t="shared" si="7"/>
        <v>5000000</v>
      </c>
      <c r="K215" s="12"/>
      <c r="L215" s="13"/>
      <c r="M215" s="14"/>
      <c r="N215" s="14"/>
      <c r="O215" s="14"/>
      <c r="P215" s="14"/>
      <c r="Q215" s="14"/>
      <c r="R215" s="14"/>
      <c r="S215" s="15"/>
      <c r="T215" s="15"/>
      <c r="U215" s="15"/>
      <c r="V215" s="15"/>
      <c r="W215" s="15"/>
      <c r="X215" s="15">
        <f t="shared" si="6"/>
        <v>0</v>
      </c>
      <c r="Y215" s="14"/>
      <c r="Z215" s="16"/>
      <c r="AA215" s="14"/>
      <c r="AB215" s="14"/>
      <c r="AC215" s="14"/>
      <c r="AD215" s="14"/>
      <c r="AE215" s="14"/>
    </row>
    <row r="216" spans="1:31" ht="168.75">
      <c r="A216" s="28">
        <v>212</v>
      </c>
      <c r="B216" s="58" t="s">
        <v>3281</v>
      </c>
      <c r="C216" s="29" t="s">
        <v>1479</v>
      </c>
      <c r="D216" s="30" t="s">
        <v>1430</v>
      </c>
      <c r="E216" s="79" t="s">
        <v>54</v>
      </c>
      <c r="F216" s="29" t="s">
        <v>1427</v>
      </c>
      <c r="G216" s="59" t="s">
        <v>3068</v>
      </c>
      <c r="H216" s="60">
        <v>12700</v>
      </c>
      <c r="I216" s="60">
        <v>288519</v>
      </c>
      <c r="J216" s="60">
        <f t="shared" si="7"/>
        <v>3664191300</v>
      </c>
      <c r="K216" s="12"/>
      <c r="L216" s="13"/>
      <c r="M216" s="14"/>
      <c r="N216" s="14"/>
      <c r="O216" s="14"/>
      <c r="P216" s="14"/>
      <c r="Q216" s="14"/>
      <c r="R216" s="14"/>
      <c r="S216" s="15"/>
      <c r="T216" s="15"/>
      <c r="U216" s="15"/>
      <c r="V216" s="15"/>
      <c r="W216" s="15"/>
      <c r="X216" s="15">
        <f t="shared" si="6"/>
        <v>0</v>
      </c>
      <c r="Y216" s="14"/>
      <c r="Z216" s="16"/>
      <c r="AA216" s="14"/>
      <c r="AB216" s="14"/>
      <c r="AC216" s="14"/>
      <c r="AD216" s="14"/>
      <c r="AE216" s="14"/>
    </row>
    <row r="217" spans="1:31" ht="131.25">
      <c r="A217" s="28">
        <v>213</v>
      </c>
      <c r="B217" s="58" t="s">
        <v>3282</v>
      </c>
      <c r="C217" s="29" t="s">
        <v>55</v>
      </c>
      <c r="D217" s="30" t="s">
        <v>1430</v>
      </c>
      <c r="E217" s="34" t="s">
        <v>56</v>
      </c>
      <c r="F217" s="29" t="s">
        <v>1427</v>
      </c>
      <c r="G217" s="59" t="s">
        <v>3068</v>
      </c>
      <c r="H217" s="60">
        <v>200</v>
      </c>
      <c r="I217" s="60">
        <v>461769</v>
      </c>
      <c r="J217" s="60">
        <f t="shared" si="7"/>
        <v>92353800</v>
      </c>
      <c r="K217" s="12"/>
      <c r="L217" s="13"/>
      <c r="M217" s="14"/>
      <c r="N217" s="14"/>
      <c r="O217" s="14"/>
      <c r="P217" s="14"/>
      <c r="Q217" s="14"/>
      <c r="R217" s="14"/>
      <c r="S217" s="15"/>
      <c r="T217" s="15"/>
      <c r="U217" s="15"/>
      <c r="V217" s="15"/>
      <c r="W217" s="15"/>
      <c r="X217" s="15">
        <f t="shared" si="6"/>
        <v>0</v>
      </c>
      <c r="Y217" s="14"/>
      <c r="Z217" s="16"/>
      <c r="AA217" s="14"/>
      <c r="AB217" s="14"/>
      <c r="AC217" s="14"/>
      <c r="AD217" s="14"/>
      <c r="AE217" s="14"/>
    </row>
    <row r="218" spans="1:31" ht="131.25">
      <c r="A218" s="28">
        <v>214</v>
      </c>
      <c r="B218" s="58" t="s">
        <v>3283</v>
      </c>
      <c r="C218" s="29" t="s">
        <v>58</v>
      </c>
      <c r="D218" s="30" t="s">
        <v>1428</v>
      </c>
      <c r="E218" s="34" t="s">
        <v>57</v>
      </c>
      <c r="F218" s="29" t="s">
        <v>1427</v>
      </c>
      <c r="G218" s="59" t="s">
        <v>3068</v>
      </c>
      <c r="H218" s="60">
        <v>10</v>
      </c>
      <c r="I218" s="60">
        <v>1429890</v>
      </c>
      <c r="J218" s="60">
        <f t="shared" si="7"/>
        <v>14298900</v>
      </c>
      <c r="K218" s="12"/>
      <c r="L218" s="13"/>
      <c r="M218" s="14"/>
      <c r="N218" s="14"/>
      <c r="O218" s="14"/>
      <c r="P218" s="14"/>
      <c r="Q218" s="14"/>
      <c r="R218" s="14"/>
      <c r="S218" s="15"/>
      <c r="T218" s="15"/>
      <c r="U218" s="15"/>
      <c r="V218" s="15"/>
      <c r="W218" s="15"/>
      <c r="X218" s="15">
        <f t="shared" si="6"/>
        <v>0</v>
      </c>
      <c r="Y218" s="14"/>
      <c r="Z218" s="16"/>
      <c r="AA218" s="14"/>
      <c r="AB218" s="14"/>
      <c r="AC218" s="14"/>
      <c r="AD218" s="14"/>
      <c r="AE218" s="14"/>
    </row>
    <row r="219" spans="1:31" ht="187.5">
      <c r="A219" s="28">
        <v>215</v>
      </c>
      <c r="B219" s="58" t="s">
        <v>3284</v>
      </c>
      <c r="C219" s="29" t="s">
        <v>59</v>
      </c>
      <c r="D219" s="30" t="s">
        <v>1428</v>
      </c>
      <c r="E219" s="34" t="s">
        <v>60</v>
      </c>
      <c r="F219" s="29" t="s">
        <v>1427</v>
      </c>
      <c r="G219" s="59" t="s">
        <v>3068</v>
      </c>
      <c r="H219" s="60">
        <v>40</v>
      </c>
      <c r="I219" s="60">
        <v>2079000</v>
      </c>
      <c r="J219" s="60">
        <f t="shared" si="7"/>
        <v>83160000</v>
      </c>
      <c r="K219" s="12"/>
      <c r="L219" s="13"/>
      <c r="M219" s="14"/>
      <c r="N219" s="14"/>
      <c r="O219" s="14"/>
      <c r="P219" s="14"/>
      <c r="Q219" s="14"/>
      <c r="R219" s="14"/>
      <c r="S219" s="15"/>
      <c r="T219" s="15"/>
      <c r="U219" s="15"/>
      <c r="V219" s="15"/>
      <c r="W219" s="15"/>
      <c r="X219" s="15">
        <f t="shared" si="6"/>
        <v>0</v>
      </c>
      <c r="Y219" s="14"/>
      <c r="Z219" s="16"/>
      <c r="AA219" s="14"/>
      <c r="AB219" s="14"/>
      <c r="AC219" s="14"/>
      <c r="AD219" s="14"/>
      <c r="AE219" s="14"/>
    </row>
    <row r="220" spans="1:31" ht="56.25">
      <c r="A220" s="28">
        <v>216</v>
      </c>
      <c r="B220" s="58" t="s">
        <v>3285</v>
      </c>
      <c r="C220" s="29" t="s">
        <v>1480</v>
      </c>
      <c r="D220" s="30" t="s">
        <v>1428</v>
      </c>
      <c r="E220" s="34" t="s">
        <v>78</v>
      </c>
      <c r="F220" s="29" t="s">
        <v>1427</v>
      </c>
      <c r="G220" s="59" t="s">
        <v>3068</v>
      </c>
      <c r="H220" s="60">
        <v>10000</v>
      </c>
      <c r="I220" s="60">
        <v>65000</v>
      </c>
      <c r="J220" s="60">
        <f t="shared" si="7"/>
        <v>650000000</v>
      </c>
      <c r="K220" s="12"/>
      <c r="L220" s="13"/>
      <c r="M220" s="14"/>
      <c r="N220" s="14"/>
      <c r="O220" s="14"/>
      <c r="P220" s="14"/>
      <c r="Q220" s="14"/>
      <c r="R220" s="14"/>
      <c r="S220" s="15"/>
      <c r="T220" s="15"/>
      <c r="U220" s="15"/>
      <c r="V220" s="15"/>
      <c r="W220" s="15"/>
      <c r="X220" s="15">
        <f t="shared" si="6"/>
        <v>0</v>
      </c>
      <c r="Y220" s="14"/>
      <c r="Z220" s="16"/>
      <c r="AA220" s="14"/>
      <c r="AB220" s="14"/>
      <c r="AC220" s="14"/>
      <c r="AD220" s="14"/>
      <c r="AE220" s="14"/>
    </row>
    <row r="221" spans="1:31" ht="56.25">
      <c r="A221" s="28">
        <v>217</v>
      </c>
      <c r="B221" s="58" t="s">
        <v>3286</v>
      </c>
      <c r="C221" s="29" t="s">
        <v>982</v>
      </c>
      <c r="D221" s="30" t="s">
        <v>1424</v>
      </c>
      <c r="E221" s="34" t="s">
        <v>983</v>
      </c>
      <c r="F221" s="29" t="s">
        <v>1529</v>
      </c>
      <c r="G221" s="29" t="s">
        <v>3067</v>
      </c>
      <c r="H221" s="60">
        <v>9</v>
      </c>
      <c r="I221" s="60">
        <v>9790000</v>
      </c>
      <c r="J221" s="60">
        <f t="shared" si="7"/>
        <v>88110000</v>
      </c>
      <c r="K221" s="12"/>
      <c r="L221" s="13"/>
      <c r="M221" s="14"/>
      <c r="N221" s="14"/>
      <c r="O221" s="14"/>
      <c r="P221" s="14"/>
      <c r="Q221" s="14"/>
      <c r="R221" s="14"/>
      <c r="S221" s="15"/>
      <c r="T221" s="15"/>
      <c r="U221" s="15"/>
      <c r="V221" s="15"/>
      <c r="W221" s="15"/>
      <c r="X221" s="15">
        <f t="shared" si="6"/>
        <v>0</v>
      </c>
      <c r="Y221" s="14"/>
      <c r="Z221" s="16"/>
      <c r="AA221" s="14"/>
      <c r="AB221" s="14"/>
      <c r="AC221" s="14"/>
      <c r="AD221" s="14"/>
      <c r="AE221" s="14"/>
    </row>
    <row r="222" spans="1:31" ht="206.25">
      <c r="A222" s="28">
        <v>218</v>
      </c>
      <c r="B222" s="58" t="s">
        <v>3287</v>
      </c>
      <c r="C222" s="29" t="s">
        <v>61</v>
      </c>
      <c r="D222" s="30" t="s">
        <v>1424</v>
      </c>
      <c r="E222" s="34" t="s">
        <v>62</v>
      </c>
      <c r="F222" s="29" t="s">
        <v>1427</v>
      </c>
      <c r="G222" s="29" t="s">
        <v>3067</v>
      </c>
      <c r="H222" s="60">
        <v>5</v>
      </c>
      <c r="I222" s="60">
        <v>45150000</v>
      </c>
      <c r="J222" s="60">
        <f t="shared" si="7"/>
        <v>225750000</v>
      </c>
      <c r="K222" s="12"/>
      <c r="L222" s="13"/>
      <c r="M222" s="14"/>
      <c r="N222" s="14"/>
      <c r="O222" s="14"/>
      <c r="P222" s="14"/>
      <c r="Q222" s="14"/>
      <c r="R222" s="14"/>
      <c r="S222" s="15"/>
      <c r="T222" s="15"/>
      <c r="U222" s="15"/>
      <c r="V222" s="15"/>
      <c r="W222" s="15"/>
      <c r="X222" s="15">
        <f t="shared" si="6"/>
        <v>0</v>
      </c>
      <c r="Y222" s="14"/>
      <c r="Z222" s="16"/>
      <c r="AA222" s="14"/>
      <c r="AB222" s="14"/>
      <c r="AC222" s="14"/>
      <c r="AD222" s="14"/>
      <c r="AE222" s="14"/>
    </row>
    <row r="223" spans="1:31" ht="393.75">
      <c r="A223" s="28">
        <v>219</v>
      </c>
      <c r="B223" s="58" t="s">
        <v>3288</v>
      </c>
      <c r="C223" s="29" t="s">
        <v>63</v>
      </c>
      <c r="D223" s="30" t="s">
        <v>1424</v>
      </c>
      <c r="E223" s="34" t="s">
        <v>64</v>
      </c>
      <c r="F223" s="29" t="s">
        <v>1427</v>
      </c>
      <c r="G223" s="29" t="s">
        <v>3067</v>
      </c>
      <c r="H223" s="60">
        <v>5</v>
      </c>
      <c r="I223" s="60">
        <v>24150000</v>
      </c>
      <c r="J223" s="60">
        <f t="shared" si="7"/>
        <v>120750000</v>
      </c>
      <c r="K223" s="12"/>
      <c r="L223" s="13"/>
      <c r="M223" s="14"/>
      <c r="N223" s="14"/>
      <c r="O223" s="14"/>
      <c r="P223" s="14"/>
      <c r="Q223" s="14"/>
      <c r="R223" s="14"/>
      <c r="S223" s="15"/>
      <c r="T223" s="15"/>
      <c r="U223" s="15"/>
      <c r="V223" s="15"/>
      <c r="W223" s="15"/>
      <c r="X223" s="15">
        <f t="shared" si="6"/>
        <v>0</v>
      </c>
      <c r="Y223" s="14"/>
      <c r="Z223" s="16"/>
      <c r="AA223" s="14"/>
      <c r="AB223" s="14"/>
      <c r="AC223" s="14"/>
      <c r="AD223" s="14"/>
      <c r="AE223" s="14"/>
    </row>
    <row r="224" spans="1:31" ht="206.25">
      <c r="A224" s="28">
        <v>220</v>
      </c>
      <c r="B224" s="58" t="s">
        <v>3289</v>
      </c>
      <c r="C224" s="29" t="s">
        <v>65</v>
      </c>
      <c r="D224" s="30" t="s">
        <v>1424</v>
      </c>
      <c r="E224" s="34" t="s">
        <v>66</v>
      </c>
      <c r="F224" s="29" t="s">
        <v>1427</v>
      </c>
      <c r="G224" s="29" t="s">
        <v>3067</v>
      </c>
      <c r="H224" s="60">
        <v>5</v>
      </c>
      <c r="I224" s="60">
        <v>24150000</v>
      </c>
      <c r="J224" s="60">
        <f t="shared" si="7"/>
        <v>120750000</v>
      </c>
      <c r="K224" s="12"/>
      <c r="L224" s="13"/>
      <c r="M224" s="14"/>
      <c r="N224" s="14"/>
      <c r="O224" s="14"/>
      <c r="P224" s="14"/>
      <c r="Q224" s="14"/>
      <c r="R224" s="14"/>
      <c r="S224" s="15"/>
      <c r="T224" s="15"/>
      <c r="U224" s="15"/>
      <c r="V224" s="15"/>
      <c r="W224" s="15"/>
      <c r="X224" s="15">
        <f t="shared" si="6"/>
        <v>0</v>
      </c>
      <c r="Y224" s="14"/>
      <c r="Z224" s="16"/>
      <c r="AA224" s="14"/>
      <c r="AB224" s="14"/>
      <c r="AC224" s="14"/>
      <c r="AD224" s="14"/>
      <c r="AE224" s="14"/>
    </row>
    <row r="225" spans="1:31" ht="187.5">
      <c r="A225" s="28">
        <v>221</v>
      </c>
      <c r="B225" s="58" t="s">
        <v>3290</v>
      </c>
      <c r="C225" s="29" t="s">
        <v>68</v>
      </c>
      <c r="D225" s="80" t="s">
        <v>1430</v>
      </c>
      <c r="E225" s="34" t="s">
        <v>67</v>
      </c>
      <c r="F225" s="29" t="s">
        <v>1529</v>
      </c>
      <c r="G225" s="29" t="s">
        <v>3067</v>
      </c>
      <c r="H225" s="60">
        <v>50</v>
      </c>
      <c r="I225" s="60">
        <v>725000</v>
      </c>
      <c r="J225" s="60">
        <f t="shared" si="7"/>
        <v>36250000</v>
      </c>
      <c r="K225" s="12"/>
      <c r="L225" s="13"/>
      <c r="M225" s="14"/>
      <c r="N225" s="14"/>
      <c r="O225" s="14"/>
      <c r="P225" s="14"/>
      <c r="Q225" s="14"/>
      <c r="R225" s="14"/>
      <c r="S225" s="15"/>
      <c r="T225" s="15"/>
      <c r="U225" s="15"/>
      <c r="V225" s="15"/>
      <c r="W225" s="15"/>
      <c r="X225" s="15">
        <f t="shared" si="6"/>
        <v>0</v>
      </c>
      <c r="Y225" s="14"/>
      <c r="Z225" s="16"/>
      <c r="AA225" s="14"/>
      <c r="AB225" s="14"/>
      <c r="AC225" s="14"/>
      <c r="AD225" s="14"/>
      <c r="AE225" s="14"/>
    </row>
    <row r="226" spans="1:31" ht="168.75">
      <c r="A226" s="28">
        <v>222</v>
      </c>
      <c r="B226" s="58" t="s">
        <v>3291</v>
      </c>
      <c r="C226" s="29" t="s">
        <v>69</v>
      </c>
      <c r="D226" s="30" t="s">
        <v>1430</v>
      </c>
      <c r="E226" s="34" t="s">
        <v>70</v>
      </c>
      <c r="F226" s="29" t="s">
        <v>1427</v>
      </c>
      <c r="G226" s="59" t="s">
        <v>3068</v>
      </c>
      <c r="H226" s="60">
        <v>5</v>
      </c>
      <c r="I226" s="60">
        <v>8082690</v>
      </c>
      <c r="J226" s="60">
        <f t="shared" si="7"/>
        <v>40413450</v>
      </c>
      <c r="K226" s="12"/>
      <c r="L226" s="13"/>
      <c r="M226" s="14"/>
      <c r="N226" s="14"/>
      <c r="O226" s="14"/>
      <c r="P226" s="14"/>
      <c r="Q226" s="14"/>
      <c r="R226" s="14"/>
      <c r="S226" s="15"/>
      <c r="T226" s="15"/>
      <c r="U226" s="15"/>
      <c r="V226" s="15"/>
      <c r="W226" s="15"/>
      <c r="X226" s="15">
        <f t="shared" si="6"/>
        <v>0</v>
      </c>
      <c r="Y226" s="14"/>
      <c r="Z226" s="16"/>
      <c r="AA226" s="14"/>
      <c r="AB226" s="14"/>
      <c r="AC226" s="14"/>
      <c r="AD226" s="14"/>
      <c r="AE226" s="14"/>
    </row>
    <row r="227" spans="1:31" ht="225">
      <c r="A227" s="28">
        <v>223</v>
      </c>
      <c r="B227" s="58" t="s">
        <v>3292</v>
      </c>
      <c r="C227" s="29" t="s">
        <v>69</v>
      </c>
      <c r="D227" s="30" t="s">
        <v>1430</v>
      </c>
      <c r="E227" s="34" t="s">
        <v>71</v>
      </c>
      <c r="F227" s="29" t="s">
        <v>1427</v>
      </c>
      <c r="G227" s="29" t="s">
        <v>3067</v>
      </c>
      <c r="H227" s="60">
        <v>10</v>
      </c>
      <c r="I227" s="60">
        <v>11000000</v>
      </c>
      <c r="J227" s="60">
        <f t="shared" si="7"/>
        <v>110000000</v>
      </c>
      <c r="K227" s="12"/>
      <c r="L227" s="13"/>
      <c r="M227" s="14"/>
      <c r="N227" s="14"/>
      <c r="O227" s="14"/>
      <c r="P227" s="14"/>
      <c r="Q227" s="14"/>
      <c r="R227" s="14"/>
      <c r="S227" s="15"/>
      <c r="T227" s="15"/>
      <c r="U227" s="15"/>
      <c r="V227" s="15"/>
      <c r="W227" s="15"/>
      <c r="X227" s="15">
        <f t="shared" si="6"/>
        <v>0</v>
      </c>
      <c r="Y227" s="14"/>
      <c r="Z227" s="16"/>
      <c r="AA227" s="14"/>
      <c r="AB227" s="14"/>
      <c r="AC227" s="14"/>
      <c r="AD227" s="14"/>
      <c r="AE227" s="14"/>
    </row>
    <row r="228" spans="1:31" ht="112.5">
      <c r="A228" s="28">
        <v>224</v>
      </c>
      <c r="B228" s="58" t="s">
        <v>3293</v>
      </c>
      <c r="C228" s="29" t="s">
        <v>73</v>
      </c>
      <c r="D228" s="80" t="s">
        <v>1430</v>
      </c>
      <c r="E228" s="34" t="s">
        <v>72</v>
      </c>
      <c r="F228" s="29" t="s">
        <v>1427</v>
      </c>
      <c r="G228" s="29" t="s">
        <v>3067</v>
      </c>
      <c r="H228" s="60">
        <v>30</v>
      </c>
      <c r="I228" s="60">
        <v>55500000</v>
      </c>
      <c r="J228" s="60">
        <f t="shared" si="7"/>
        <v>1665000000</v>
      </c>
      <c r="K228" s="12"/>
      <c r="L228" s="13"/>
      <c r="M228" s="14"/>
      <c r="N228" s="14"/>
      <c r="O228" s="14"/>
      <c r="P228" s="14"/>
      <c r="Q228" s="14"/>
      <c r="R228" s="14"/>
      <c r="S228" s="15"/>
      <c r="T228" s="15"/>
      <c r="U228" s="15"/>
      <c r="V228" s="15"/>
      <c r="W228" s="15"/>
      <c r="X228" s="15">
        <f t="shared" si="6"/>
        <v>0</v>
      </c>
      <c r="Y228" s="14"/>
      <c r="Z228" s="16"/>
      <c r="AA228" s="14"/>
      <c r="AB228" s="14"/>
      <c r="AC228" s="14"/>
      <c r="AD228" s="14"/>
      <c r="AE228" s="14"/>
    </row>
    <row r="229" spans="1:31" ht="187.5">
      <c r="A229" s="28">
        <v>225</v>
      </c>
      <c r="B229" s="58" t="s">
        <v>3294</v>
      </c>
      <c r="C229" s="29" t="s">
        <v>74</v>
      </c>
      <c r="D229" s="30" t="s">
        <v>1426</v>
      </c>
      <c r="E229" s="81" t="s">
        <v>75</v>
      </c>
      <c r="F229" s="82" t="s">
        <v>1529</v>
      </c>
      <c r="G229" s="29" t="s">
        <v>3067</v>
      </c>
      <c r="H229" s="60">
        <v>30</v>
      </c>
      <c r="I229" s="60">
        <v>530000</v>
      </c>
      <c r="J229" s="60">
        <f t="shared" si="7"/>
        <v>15900000</v>
      </c>
      <c r="K229" s="12"/>
      <c r="L229" s="13"/>
      <c r="M229" s="14"/>
      <c r="N229" s="14"/>
      <c r="O229" s="14"/>
      <c r="P229" s="14"/>
      <c r="Q229" s="14"/>
      <c r="R229" s="14"/>
      <c r="S229" s="15"/>
      <c r="T229" s="15"/>
      <c r="U229" s="15"/>
      <c r="V229" s="15"/>
      <c r="W229" s="15"/>
      <c r="X229" s="15">
        <f t="shared" si="6"/>
        <v>0</v>
      </c>
      <c r="Y229" s="14"/>
      <c r="Z229" s="16"/>
      <c r="AA229" s="14"/>
      <c r="AB229" s="14"/>
      <c r="AC229" s="14"/>
      <c r="AD229" s="14"/>
      <c r="AE229" s="14"/>
    </row>
    <row r="230" spans="1:31" ht="225">
      <c r="A230" s="28">
        <v>226</v>
      </c>
      <c r="B230" s="58" t="s">
        <v>3295</v>
      </c>
      <c r="C230" s="29" t="s">
        <v>76</v>
      </c>
      <c r="D230" s="83" t="s">
        <v>1426</v>
      </c>
      <c r="E230" s="81" t="s">
        <v>359</v>
      </c>
      <c r="F230" s="29" t="s">
        <v>1427</v>
      </c>
      <c r="G230" s="29" t="s">
        <v>3069</v>
      </c>
      <c r="H230" s="60">
        <v>300</v>
      </c>
      <c r="I230" s="60">
        <v>550000</v>
      </c>
      <c r="J230" s="60">
        <f t="shared" si="7"/>
        <v>165000000</v>
      </c>
      <c r="K230" s="12"/>
      <c r="L230" s="13"/>
      <c r="M230" s="14"/>
      <c r="N230" s="14"/>
      <c r="O230" s="14"/>
      <c r="P230" s="14"/>
      <c r="Q230" s="14"/>
      <c r="R230" s="14"/>
      <c r="S230" s="15"/>
      <c r="T230" s="15"/>
      <c r="U230" s="15"/>
      <c r="V230" s="15"/>
      <c r="W230" s="15"/>
      <c r="X230" s="15">
        <f t="shared" si="6"/>
        <v>0</v>
      </c>
      <c r="Y230" s="14"/>
      <c r="Z230" s="16"/>
      <c r="AA230" s="14"/>
      <c r="AB230" s="14"/>
      <c r="AC230" s="14"/>
      <c r="AD230" s="14"/>
      <c r="AE230" s="14"/>
    </row>
    <row r="231" spans="1:31" ht="206.25">
      <c r="A231" s="28">
        <v>227</v>
      </c>
      <c r="B231" s="58" t="s">
        <v>3296</v>
      </c>
      <c r="C231" s="29" t="s">
        <v>361</v>
      </c>
      <c r="D231" s="30" t="s">
        <v>1424</v>
      </c>
      <c r="E231" s="34" t="s">
        <v>360</v>
      </c>
      <c r="F231" s="29" t="s">
        <v>1427</v>
      </c>
      <c r="G231" s="59" t="s">
        <v>3068</v>
      </c>
      <c r="H231" s="60">
        <v>1050</v>
      </c>
      <c r="I231" s="60">
        <v>600000</v>
      </c>
      <c r="J231" s="60">
        <f t="shared" si="7"/>
        <v>630000000</v>
      </c>
      <c r="K231" s="12"/>
      <c r="L231" s="13"/>
      <c r="M231" s="14"/>
      <c r="N231" s="14"/>
      <c r="O231" s="14"/>
      <c r="P231" s="14"/>
      <c r="Q231" s="14"/>
      <c r="R231" s="14"/>
      <c r="S231" s="15"/>
      <c r="T231" s="15"/>
      <c r="U231" s="15"/>
      <c r="V231" s="15"/>
      <c r="W231" s="15"/>
      <c r="X231" s="15">
        <f t="shared" si="6"/>
        <v>0</v>
      </c>
      <c r="Y231" s="14"/>
      <c r="Z231" s="16"/>
      <c r="AA231" s="14"/>
      <c r="AB231" s="14"/>
      <c r="AC231" s="14"/>
      <c r="AD231" s="14"/>
      <c r="AE231" s="14"/>
    </row>
    <row r="232" spans="1:31" ht="206.25">
      <c r="A232" s="28">
        <v>228</v>
      </c>
      <c r="B232" s="58" t="s">
        <v>3297</v>
      </c>
      <c r="C232" s="29" t="s">
        <v>365</v>
      </c>
      <c r="D232" s="30" t="s">
        <v>1424</v>
      </c>
      <c r="E232" s="34" t="s">
        <v>364</v>
      </c>
      <c r="F232" s="29" t="s">
        <v>1088</v>
      </c>
      <c r="G232" s="29" t="s">
        <v>3067</v>
      </c>
      <c r="H232" s="60">
        <v>150</v>
      </c>
      <c r="I232" s="60">
        <v>759000</v>
      </c>
      <c r="J232" s="60">
        <f t="shared" si="7"/>
        <v>113850000</v>
      </c>
      <c r="K232" s="12"/>
      <c r="L232" s="13"/>
      <c r="M232" s="14"/>
      <c r="N232" s="14"/>
      <c r="O232" s="14"/>
      <c r="P232" s="14"/>
      <c r="Q232" s="14"/>
      <c r="R232" s="14"/>
      <c r="S232" s="15"/>
      <c r="T232" s="15"/>
      <c r="U232" s="15"/>
      <c r="V232" s="15"/>
      <c r="W232" s="15"/>
      <c r="X232" s="15">
        <f t="shared" si="6"/>
        <v>0</v>
      </c>
      <c r="Y232" s="14"/>
      <c r="Z232" s="16"/>
      <c r="AA232" s="14"/>
      <c r="AB232" s="14"/>
      <c r="AC232" s="14"/>
      <c r="AD232" s="14"/>
      <c r="AE232" s="14"/>
    </row>
    <row r="233" spans="1:31" ht="206.25">
      <c r="A233" s="28">
        <v>229</v>
      </c>
      <c r="B233" s="58" t="s">
        <v>3298</v>
      </c>
      <c r="C233" s="29" t="s">
        <v>363</v>
      </c>
      <c r="D233" s="30" t="s">
        <v>1424</v>
      </c>
      <c r="E233" s="34" t="s">
        <v>362</v>
      </c>
      <c r="F233" s="29" t="s">
        <v>1427</v>
      </c>
      <c r="G233" s="59" t="s">
        <v>3068</v>
      </c>
      <c r="H233" s="60">
        <v>100</v>
      </c>
      <c r="I233" s="60">
        <v>720000</v>
      </c>
      <c r="J233" s="60">
        <f t="shared" si="7"/>
        <v>72000000</v>
      </c>
      <c r="K233" s="12"/>
      <c r="L233" s="13"/>
      <c r="M233" s="14"/>
      <c r="N233" s="14"/>
      <c r="O233" s="14"/>
      <c r="P233" s="14"/>
      <c r="Q233" s="14"/>
      <c r="R233" s="14"/>
      <c r="S233" s="15"/>
      <c r="T233" s="15"/>
      <c r="U233" s="15"/>
      <c r="V233" s="15"/>
      <c r="W233" s="15"/>
      <c r="X233" s="15">
        <f t="shared" si="6"/>
        <v>0</v>
      </c>
      <c r="Y233" s="14"/>
      <c r="Z233" s="16"/>
      <c r="AA233" s="14"/>
      <c r="AB233" s="14"/>
      <c r="AC233" s="14"/>
      <c r="AD233" s="14"/>
      <c r="AE233" s="14"/>
    </row>
    <row r="234" spans="1:31" ht="37.5">
      <c r="A234" s="28">
        <v>230</v>
      </c>
      <c r="B234" s="58" t="s">
        <v>3299</v>
      </c>
      <c r="C234" s="29" t="s">
        <v>984</v>
      </c>
      <c r="D234" s="30" t="s">
        <v>1430</v>
      </c>
      <c r="E234" s="34" t="s">
        <v>1431</v>
      </c>
      <c r="F234" s="29" t="s">
        <v>1427</v>
      </c>
      <c r="G234" s="29" t="s">
        <v>3067</v>
      </c>
      <c r="H234" s="60">
        <v>1</v>
      </c>
      <c r="I234" s="60">
        <v>24200000</v>
      </c>
      <c r="J234" s="60">
        <f t="shared" si="7"/>
        <v>24200000</v>
      </c>
      <c r="K234" s="12"/>
      <c r="L234" s="13"/>
      <c r="M234" s="14"/>
      <c r="N234" s="14"/>
      <c r="O234" s="14"/>
      <c r="P234" s="14"/>
      <c r="Q234" s="14"/>
      <c r="R234" s="14"/>
      <c r="S234" s="15"/>
      <c r="T234" s="15"/>
      <c r="U234" s="15"/>
      <c r="V234" s="15"/>
      <c r="W234" s="15"/>
      <c r="X234" s="15">
        <f t="shared" si="6"/>
        <v>0</v>
      </c>
      <c r="Y234" s="14"/>
      <c r="Z234" s="16"/>
      <c r="AA234" s="14"/>
      <c r="AB234" s="14"/>
      <c r="AC234" s="14"/>
      <c r="AD234" s="14"/>
      <c r="AE234" s="14"/>
    </row>
    <row r="235" spans="1:31" ht="37.5">
      <c r="A235" s="28">
        <v>231</v>
      </c>
      <c r="B235" s="58" t="s">
        <v>3300</v>
      </c>
      <c r="C235" s="29" t="s">
        <v>985</v>
      </c>
      <c r="D235" s="30" t="s">
        <v>1430</v>
      </c>
      <c r="E235" s="84"/>
      <c r="F235" s="29" t="s">
        <v>1427</v>
      </c>
      <c r="G235" s="29" t="s">
        <v>3067</v>
      </c>
      <c r="H235" s="60">
        <v>34</v>
      </c>
      <c r="I235" s="60">
        <v>4158000</v>
      </c>
      <c r="J235" s="60">
        <f t="shared" si="7"/>
        <v>141372000</v>
      </c>
      <c r="K235" s="12"/>
      <c r="L235" s="13"/>
      <c r="M235" s="14"/>
      <c r="N235" s="14"/>
      <c r="O235" s="14"/>
      <c r="P235" s="14"/>
      <c r="Q235" s="14"/>
      <c r="R235" s="14"/>
      <c r="S235" s="15"/>
      <c r="T235" s="15"/>
      <c r="U235" s="15"/>
      <c r="V235" s="15"/>
      <c r="W235" s="15"/>
      <c r="X235" s="15">
        <f t="shared" si="6"/>
        <v>0</v>
      </c>
      <c r="Y235" s="14"/>
      <c r="Z235" s="16"/>
      <c r="AA235" s="14"/>
      <c r="AB235" s="14"/>
      <c r="AC235" s="14"/>
      <c r="AD235" s="14"/>
      <c r="AE235" s="14"/>
    </row>
    <row r="236" spans="1:31" ht="37.5">
      <c r="A236" s="28">
        <v>232</v>
      </c>
      <c r="B236" s="58" t="s">
        <v>3301</v>
      </c>
      <c r="C236" s="29" t="s">
        <v>366</v>
      </c>
      <c r="D236" s="30" t="s">
        <v>1428</v>
      </c>
      <c r="E236" s="34" t="s">
        <v>367</v>
      </c>
      <c r="F236" s="29" t="s">
        <v>1427</v>
      </c>
      <c r="G236" s="29" t="s">
        <v>3067</v>
      </c>
      <c r="H236" s="60">
        <v>30</v>
      </c>
      <c r="I236" s="60">
        <v>4050000</v>
      </c>
      <c r="J236" s="60">
        <f t="shared" si="7"/>
        <v>121500000</v>
      </c>
      <c r="K236" s="12"/>
      <c r="L236" s="13"/>
      <c r="M236" s="14"/>
      <c r="N236" s="14"/>
      <c r="O236" s="14"/>
      <c r="P236" s="14"/>
      <c r="Q236" s="14"/>
      <c r="R236" s="14"/>
      <c r="S236" s="15"/>
      <c r="T236" s="15"/>
      <c r="U236" s="15"/>
      <c r="V236" s="15"/>
      <c r="W236" s="15"/>
      <c r="X236" s="15">
        <f t="shared" si="6"/>
        <v>0</v>
      </c>
      <c r="Y236" s="14"/>
      <c r="Z236" s="16"/>
      <c r="AA236" s="14"/>
      <c r="AB236" s="14"/>
      <c r="AC236" s="14"/>
      <c r="AD236" s="14"/>
      <c r="AE236" s="14"/>
    </row>
    <row r="237" spans="1:31" ht="37.5">
      <c r="A237" s="28">
        <v>233</v>
      </c>
      <c r="B237" s="58" t="s">
        <v>3302</v>
      </c>
      <c r="C237" s="32" t="s">
        <v>368</v>
      </c>
      <c r="D237" s="31" t="s">
        <v>1428</v>
      </c>
      <c r="E237" s="69" t="s">
        <v>986</v>
      </c>
      <c r="F237" s="29" t="s">
        <v>1427</v>
      </c>
      <c r="G237" s="29" t="s">
        <v>3067</v>
      </c>
      <c r="H237" s="60">
        <v>5</v>
      </c>
      <c r="I237" s="60">
        <v>6300000</v>
      </c>
      <c r="J237" s="60">
        <f t="shared" si="7"/>
        <v>31500000</v>
      </c>
      <c r="K237" s="12"/>
      <c r="L237" s="13"/>
      <c r="M237" s="14"/>
      <c r="N237" s="14"/>
      <c r="O237" s="14"/>
      <c r="P237" s="14"/>
      <c r="Q237" s="14"/>
      <c r="R237" s="14"/>
      <c r="S237" s="15"/>
      <c r="T237" s="15"/>
      <c r="U237" s="15"/>
      <c r="V237" s="15"/>
      <c r="W237" s="15"/>
      <c r="X237" s="15">
        <f t="shared" si="6"/>
        <v>0</v>
      </c>
      <c r="Y237" s="14"/>
      <c r="Z237" s="16"/>
      <c r="AA237" s="14"/>
      <c r="AB237" s="14"/>
      <c r="AC237" s="14"/>
      <c r="AD237" s="14"/>
      <c r="AE237" s="14"/>
    </row>
    <row r="238" spans="1:31" ht="37.5">
      <c r="A238" s="28">
        <v>234</v>
      </c>
      <c r="B238" s="58" t="s">
        <v>3303</v>
      </c>
      <c r="C238" s="29" t="s">
        <v>987</v>
      </c>
      <c r="D238" s="30" t="s">
        <v>1430</v>
      </c>
      <c r="E238" s="34" t="s">
        <v>1431</v>
      </c>
      <c r="F238" s="29" t="s">
        <v>1427</v>
      </c>
      <c r="G238" s="29" t="s">
        <v>3067</v>
      </c>
      <c r="H238" s="60">
        <v>30</v>
      </c>
      <c r="I238" s="60">
        <v>4620000</v>
      </c>
      <c r="J238" s="60">
        <f t="shared" si="7"/>
        <v>138600000</v>
      </c>
      <c r="K238" s="12"/>
      <c r="L238" s="13"/>
      <c r="M238" s="14"/>
      <c r="N238" s="14"/>
      <c r="O238" s="14"/>
      <c r="P238" s="14"/>
      <c r="Q238" s="14"/>
      <c r="R238" s="14"/>
      <c r="S238" s="15"/>
      <c r="T238" s="15"/>
      <c r="U238" s="15"/>
      <c r="V238" s="15"/>
      <c r="W238" s="15"/>
      <c r="X238" s="15">
        <f t="shared" si="6"/>
        <v>0</v>
      </c>
      <c r="Y238" s="14"/>
      <c r="Z238" s="16"/>
      <c r="AA238" s="14"/>
      <c r="AB238" s="14"/>
      <c r="AC238" s="14"/>
      <c r="AD238" s="14"/>
      <c r="AE238" s="14"/>
    </row>
    <row r="239" spans="1:31" ht="187.5">
      <c r="A239" s="28">
        <v>235</v>
      </c>
      <c r="B239" s="58" t="s">
        <v>3304</v>
      </c>
      <c r="C239" s="44" t="s">
        <v>370</v>
      </c>
      <c r="D239" s="45" t="s">
        <v>1430</v>
      </c>
      <c r="E239" s="62" t="s">
        <v>369</v>
      </c>
      <c r="F239" s="29" t="s">
        <v>1429</v>
      </c>
      <c r="G239" s="59" t="s">
        <v>3068</v>
      </c>
      <c r="H239" s="60">
        <v>1</v>
      </c>
      <c r="I239" s="60">
        <v>28200000</v>
      </c>
      <c r="J239" s="60">
        <f t="shared" si="7"/>
        <v>28200000</v>
      </c>
      <c r="K239" s="12"/>
      <c r="L239" s="13"/>
      <c r="M239" s="14"/>
      <c r="N239" s="14"/>
      <c r="O239" s="14"/>
      <c r="P239" s="14"/>
      <c r="Q239" s="14"/>
      <c r="R239" s="14"/>
      <c r="S239" s="15"/>
      <c r="T239" s="15"/>
      <c r="U239" s="15"/>
      <c r="V239" s="15"/>
      <c r="W239" s="15"/>
      <c r="X239" s="15">
        <f t="shared" si="6"/>
        <v>0</v>
      </c>
      <c r="Y239" s="14"/>
      <c r="Z239" s="16"/>
      <c r="AA239" s="14"/>
      <c r="AB239" s="14"/>
      <c r="AC239" s="14"/>
      <c r="AD239" s="14"/>
      <c r="AE239" s="14"/>
    </row>
    <row r="240" spans="1:31" ht="131.25">
      <c r="A240" s="28">
        <v>236</v>
      </c>
      <c r="B240" s="58" t="s">
        <v>3305</v>
      </c>
      <c r="C240" s="29" t="s">
        <v>988</v>
      </c>
      <c r="D240" s="30" t="s">
        <v>1430</v>
      </c>
      <c r="E240" s="34" t="s">
        <v>989</v>
      </c>
      <c r="F240" s="29" t="s">
        <v>1427</v>
      </c>
      <c r="G240" s="29" t="s">
        <v>3067</v>
      </c>
      <c r="H240" s="60">
        <v>46</v>
      </c>
      <c r="I240" s="60">
        <v>8085000</v>
      </c>
      <c r="J240" s="60">
        <f t="shared" si="7"/>
        <v>371910000</v>
      </c>
      <c r="K240" s="12"/>
      <c r="L240" s="13"/>
      <c r="M240" s="14"/>
      <c r="N240" s="14"/>
      <c r="O240" s="14"/>
      <c r="P240" s="14"/>
      <c r="Q240" s="14"/>
      <c r="R240" s="14"/>
      <c r="S240" s="15"/>
      <c r="T240" s="15"/>
      <c r="U240" s="15"/>
      <c r="V240" s="15"/>
      <c r="W240" s="15"/>
      <c r="X240" s="15">
        <f t="shared" si="6"/>
        <v>0</v>
      </c>
      <c r="Y240" s="14"/>
      <c r="Z240" s="16"/>
      <c r="AA240" s="14"/>
      <c r="AB240" s="14"/>
      <c r="AC240" s="14"/>
      <c r="AD240" s="14"/>
      <c r="AE240" s="14"/>
    </row>
    <row r="241" spans="1:31" ht="131.25">
      <c r="A241" s="28">
        <v>237</v>
      </c>
      <c r="B241" s="58" t="s">
        <v>3306</v>
      </c>
      <c r="C241" s="29" t="s">
        <v>990</v>
      </c>
      <c r="D241" s="30" t="s">
        <v>1430</v>
      </c>
      <c r="E241" s="34" t="s">
        <v>991</v>
      </c>
      <c r="F241" s="29" t="s">
        <v>1427</v>
      </c>
      <c r="G241" s="29" t="s">
        <v>3067</v>
      </c>
      <c r="H241" s="60">
        <v>40</v>
      </c>
      <c r="I241" s="60">
        <v>7350000</v>
      </c>
      <c r="J241" s="60">
        <f t="shared" si="7"/>
        <v>294000000</v>
      </c>
      <c r="K241" s="12"/>
      <c r="L241" s="13"/>
      <c r="M241" s="14"/>
      <c r="N241" s="14"/>
      <c r="O241" s="14"/>
      <c r="P241" s="14"/>
      <c r="Q241" s="14"/>
      <c r="R241" s="14"/>
      <c r="S241" s="15"/>
      <c r="T241" s="15"/>
      <c r="U241" s="15"/>
      <c r="V241" s="15"/>
      <c r="W241" s="15"/>
      <c r="X241" s="15">
        <f t="shared" si="6"/>
        <v>0</v>
      </c>
      <c r="Y241" s="14"/>
      <c r="Z241" s="16"/>
      <c r="AA241" s="14"/>
      <c r="AB241" s="14"/>
      <c r="AC241" s="14"/>
      <c r="AD241" s="14"/>
      <c r="AE241" s="14"/>
    </row>
    <row r="242" spans="1:31" ht="93.75">
      <c r="A242" s="28">
        <v>238</v>
      </c>
      <c r="B242" s="58" t="s">
        <v>3307</v>
      </c>
      <c r="C242" s="29" t="s">
        <v>371</v>
      </c>
      <c r="D242" s="30" t="s">
        <v>1430</v>
      </c>
      <c r="E242" s="34" t="s">
        <v>1481</v>
      </c>
      <c r="F242" s="29" t="s">
        <v>1427</v>
      </c>
      <c r="G242" s="59" t="s">
        <v>3068</v>
      </c>
      <c r="H242" s="60">
        <v>50</v>
      </c>
      <c r="I242" s="60">
        <v>7700000</v>
      </c>
      <c r="J242" s="60">
        <f t="shared" si="7"/>
        <v>385000000</v>
      </c>
      <c r="K242" s="12"/>
      <c r="L242" s="13"/>
      <c r="M242" s="14"/>
      <c r="N242" s="14"/>
      <c r="O242" s="14"/>
      <c r="P242" s="14"/>
      <c r="Q242" s="14"/>
      <c r="R242" s="14"/>
      <c r="S242" s="15"/>
      <c r="T242" s="15"/>
      <c r="U242" s="15"/>
      <c r="V242" s="15"/>
      <c r="W242" s="15"/>
      <c r="X242" s="15">
        <f t="shared" si="6"/>
        <v>0</v>
      </c>
      <c r="Y242" s="14"/>
      <c r="Z242" s="16"/>
      <c r="AA242" s="14"/>
      <c r="AB242" s="14"/>
      <c r="AC242" s="14"/>
      <c r="AD242" s="14"/>
      <c r="AE242" s="14"/>
    </row>
    <row r="243" spans="1:31" ht="93.75">
      <c r="A243" s="28">
        <v>239</v>
      </c>
      <c r="B243" s="58" t="s">
        <v>3308</v>
      </c>
      <c r="C243" s="29" t="s">
        <v>1041</v>
      </c>
      <c r="D243" s="30" t="s">
        <v>1430</v>
      </c>
      <c r="E243" s="34" t="s">
        <v>1042</v>
      </c>
      <c r="F243" s="29" t="s">
        <v>1427</v>
      </c>
      <c r="G243" s="29" t="s">
        <v>3069</v>
      </c>
      <c r="H243" s="60">
        <v>170</v>
      </c>
      <c r="I243" s="60">
        <v>456225</v>
      </c>
      <c r="J243" s="60">
        <f t="shared" si="7"/>
        <v>77558250</v>
      </c>
      <c r="K243" s="12"/>
      <c r="L243" s="13"/>
      <c r="M243" s="14"/>
      <c r="N243" s="14"/>
      <c r="O243" s="14"/>
      <c r="P243" s="14"/>
      <c r="Q243" s="14"/>
      <c r="R243" s="14"/>
      <c r="S243" s="15"/>
      <c r="T243" s="15"/>
      <c r="U243" s="15"/>
      <c r="V243" s="15"/>
      <c r="W243" s="15"/>
      <c r="X243" s="15">
        <f t="shared" si="6"/>
        <v>0</v>
      </c>
      <c r="Y243" s="14"/>
      <c r="Z243" s="16"/>
      <c r="AA243" s="14"/>
      <c r="AB243" s="14"/>
      <c r="AC243" s="14"/>
      <c r="AD243" s="14"/>
      <c r="AE243" s="14"/>
    </row>
    <row r="244" spans="1:31" ht="93.75">
      <c r="A244" s="28">
        <v>240</v>
      </c>
      <c r="B244" s="58" t="s">
        <v>3309</v>
      </c>
      <c r="C244" s="29" t="s">
        <v>1482</v>
      </c>
      <c r="D244" s="30" t="s">
        <v>1430</v>
      </c>
      <c r="E244" s="34" t="s">
        <v>1483</v>
      </c>
      <c r="F244" s="29" t="s">
        <v>1432</v>
      </c>
      <c r="G244" s="59" t="s">
        <v>3068</v>
      </c>
      <c r="H244" s="60">
        <v>2050</v>
      </c>
      <c r="I244" s="60">
        <v>39270</v>
      </c>
      <c r="J244" s="60">
        <f t="shared" si="7"/>
        <v>80503500</v>
      </c>
      <c r="K244" s="12"/>
      <c r="L244" s="13"/>
      <c r="M244" s="14"/>
      <c r="N244" s="14"/>
      <c r="O244" s="14"/>
      <c r="P244" s="14"/>
      <c r="Q244" s="14"/>
      <c r="R244" s="14"/>
      <c r="S244" s="15"/>
      <c r="T244" s="15"/>
      <c r="U244" s="15"/>
      <c r="V244" s="15"/>
      <c r="W244" s="15"/>
      <c r="X244" s="15">
        <f t="shared" si="6"/>
        <v>0</v>
      </c>
      <c r="Y244" s="14"/>
      <c r="Z244" s="16"/>
      <c r="AA244" s="14"/>
      <c r="AB244" s="14"/>
      <c r="AC244" s="14"/>
      <c r="AD244" s="14"/>
      <c r="AE244" s="14"/>
    </row>
    <row r="245" spans="1:31" ht="187.5">
      <c r="A245" s="28">
        <v>241</v>
      </c>
      <c r="B245" s="58" t="s">
        <v>3310</v>
      </c>
      <c r="C245" s="29" t="s">
        <v>1484</v>
      </c>
      <c r="D245" s="30" t="s">
        <v>1430</v>
      </c>
      <c r="E245" s="34" t="s">
        <v>103</v>
      </c>
      <c r="F245" s="29" t="s">
        <v>1432</v>
      </c>
      <c r="G245" s="59" t="s">
        <v>3068</v>
      </c>
      <c r="H245" s="60">
        <v>7020</v>
      </c>
      <c r="I245" s="60">
        <v>108460</v>
      </c>
      <c r="J245" s="60">
        <f t="shared" si="7"/>
        <v>761389200</v>
      </c>
      <c r="K245" s="12"/>
      <c r="L245" s="13"/>
      <c r="M245" s="14"/>
      <c r="N245" s="14"/>
      <c r="O245" s="14"/>
      <c r="P245" s="14"/>
      <c r="Q245" s="14"/>
      <c r="R245" s="14"/>
      <c r="S245" s="15"/>
      <c r="T245" s="15"/>
      <c r="U245" s="15"/>
      <c r="V245" s="15"/>
      <c r="W245" s="15"/>
      <c r="X245" s="15">
        <f t="shared" si="6"/>
        <v>0</v>
      </c>
      <c r="Y245" s="14"/>
      <c r="Z245" s="16"/>
      <c r="AA245" s="14"/>
      <c r="AB245" s="14"/>
      <c r="AC245" s="14"/>
      <c r="AD245" s="14"/>
      <c r="AE245" s="14"/>
    </row>
    <row r="246" spans="1:31" ht="93.75">
      <c r="A246" s="28">
        <v>242</v>
      </c>
      <c r="B246" s="58" t="s">
        <v>3311</v>
      </c>
      <c r="C246" s="29" t="s">
        <v>372</v>
      </c>
      <c r="D246" s="30" t="s">
        <v>1430</v>
      </c>
      <c r="E246" s="34" t="s">
        <v>992</v>
      </c>
      <c r="F246" s="29" t="s">
        <v>1529</v>
      </c>
      <c r="G246" s="29" t="s">
        <v>3067</v>
      </c>
      <c r="H246" s="60">
        <v>35</v>
      </c>
      <c r="I246" s="60">
        <v>21395000</v>
      </c>
      <c r="J246" s="60">
        <f t="shared" si="7"/>
        <v>748825000</v>
      </c>
      <c r="K246" s="12"/>
      <c r="L246" s="13"/>
      <c r="M246" s="14"/>
      <c r="N246" s="14"/>
      <c r="O246" s="14"/>
      <c r="P246" s="14"/>
      <c r="Q246" s="14"/>
      <c r="R246" s="14"/>
      <c r="S246" s="15"/>
      <c r="T246" s="15"/>
      <c r="U246" s="15"/>
      <c r="V246" s="15"/>
      <c r="W246" s="15"/>
      <c r="X246" s="15">
        <f t="shared" si="6"/>
        <v>0</v>
      </c>
      <c r="Y246" s="14"/>
      <c r="Z246" s="16"/>
      <c r="AA246" s="14"/>
      <c r="AB246" s="14"/>
      <c r="AC246" s="14"/>
      <c r="AD246" s="14"/>
      <c r="AE246" s="14"/>
    </row>
    <row r="247" spans="1:31" ht="187.5">
      <c r="A247" s="28">
        <v>243</v>
      </c>
      <c r="B247" s="58" t="s">
        <v>3312</v>
      </c>
      <c r="C247" s="29" t="s">
        <v>372</v>
      </c>
      <c r="D247" s="30" t="s">
        <v>1424</v>
      </c>
      <c r="E247" s="85" t="s">
        <v>1485</v>
      </c>
      <c r="F247" s="29" t="s">
        <v>1427</v>
      </c>
      <c r="G247" s="59" t="s">
        <v>3068</v>
      </c>
      <c r="H247" s="60">
        <v>350</v>
      </c>
      <c r="I247" s="60">
        <v>15000000</v>
      </c>
      <c r="J247" s="60">
        <f t="shared" si="7"/>
        <v>5250000000</v>
      </c>
      <c r="K247" s="12"/>
      <c r="L247" s="13"/>
      <c r="M247" s="14"/>
      <c r="N247" s="14"/>
      <c r="O247" s="14"/>
      <c r="P247" s="14"/>
      <c r="Q247" s="14"/>
      <c r="R247" s="14"/>
      <c r="S247" s="15"/>
      <c r="T247" s="15"/>
      <c r="U247" s="15"/>
      <c r="V247" s="15"/>
      <c r="W247" s="15"/>
      <c r="X247" s="15">
        <f t="shared" si="6"/>
        <v>0</v>
      </c>
      <c r="Y247" s="14"/>
      <c r="Z247" s="16"/>
      <c r="AA247" s="14"/>
      <c r="AB247" s="14"/>
      <c r="AC247" s="14"/>
      <c r="AD247" s="14"/>
      <c r="AE247" s="14"/>
    </row>
    <row r="248" spans="1:31" ht="112.5">
      <c r="A248" s="28">
        <v>244</v>
      </c>
      <c r="B248" s="58" t="s">
        <v>3313</v>
      </c>
      <c r="C248" s="29" t="s">
        <v>373</v>
      </c>
      <c r="D248" s="30" t="s">
        <v>1430</v>
      </c>
      <c r="E248" s="34" t="s">
        <v>374</v>
      </c>
      <c r="F248" s="29" t="s">
        <v>1427</v>
      </c>
      <c r="G248" s="59" t="s">
        <v>3068</v>
      </c>
      <c r="H248" s="60">
        <v>1100</v>
      </c>
      <c r="I248" s="60">
        <v>218900</v>
      </c>
      <c r="J248" s="60">
        <f t="shared" si="7"/>
        <v>240790000</v>
      </c>
      <c r="K248" s="12"/>
      <c r="L248" s="13"/>
      <c r="M248" s="14"/>
      <c r="N248" s="14"/>
      <c r="O248" s="14"/>
      <c r="P248" s="14"/>
      <c r="Q248" s="14"/>
      <c r="R248" s="14"/>
      <c r="S248" s="15"/>
      <c r="T248" s="15"/>
      <c r="U248" s="15"/>
      <c r="V248" s="15"/>
      <c r="W248" s="15"/>
      <c r="X248" s="15">
        <f t="shared" si="6"/>
        <v>0</v>
      </c>
      <c r="Y248" s="14"/>
      <c r="Z248" s="16"/>
      <c r="AA248" s="14"/>
      <c r="AB248" s="14"/>
      <c r="AC248" s="14"/>
      <c r="AD248" s="14"/>
      <c r="AE248" s="14"/>
    </row>
    <row r="249" spans="1:31" ht="150">
      <c r="A249" s="28">
        <v>245</v>
      </c>
      <c r="B249" s="58" t="s">
        <v>3314</v>
      </c>
      <c r="C249" s="29" t="s">
        <v>1043</v>
      </c>
      <c r="D249" s="30" t="s">
        <v>1430</v>
      </c>
      <c r="E249" s="66" t="s">
        <v>375</v>
      </c>
      <c r="F249" s="29" t="s">
        <v>1427</v>
      </c>
      <c r="G249" s="29" t="s">
        <v>3069</v>
      </c>
      <c r="H249" s="60">
        <v>4830</v>
      </c>
      <c r="I249" s="60">
        <v>161469</v>
      </c>
      <c r="J249" s="60">
        <f t="shared" si="7"/>
        <v>779895270</v>
      </c>
      <c r="K249" s="12"/>
      <c r="L249" s="13"/>
      <c r="M249" s="14"/>
      <c r="N249" s="14"/>
      <c r="O249" s="14"/>
      <c r="P249" s="14"/>
      <c r="Q249" s="14"/>
      <c r="R249" s="14"/>
      <c r="S249" s="15"/>
      <c r="T249" s="15"/>
      <c r="U249" s="15"/>
      <c r="V249" s="15"/>
      <c r="W249" s="15"/>
      <c r="X249" s="15">
        <f t="shared" si="6"/>
        <v>0</v>
      </c>
      <c r="Y249" s="14"/>
      <c r="Z249" s="16"/>
      <c r="AA249" s="14"/>
      <c r="AB249" s="14"/>
      <c r="AC249" s="14"/>
      <c r="AD249" s="14"/>
      <c r="AE249" s="14"/>
    </row>
    <row r="250" spans="1:31" ht="112.5">
      <c r="A250" s="28">
        <v>246</v>
      </c>
      <c r="B250" s="58" t="s">
        <v>3315</v>
      </c>
      <c r="C250" s="29" t="s">
        <v>1044</v>
      </c>
      <c r="D250" s="30" t="s">
        <v>1424</v>
      </c>
      <c r="E250" s="34" t="s">
        <v>376</v>
      </c>
      <c r="F250" s="29" t="s">
        <v>1427</v>
      </c>
      <c r="G250" s="29" t="s">
        <v>3069</v>
      </c>
      <c r="H250" s="60">
        <v>100</v>
      </c>
      <c r="I250" s="60">
        <v>352000</v>
      </c>
      <c r="J250" s="60">
        <f t="shared" si="7"/>
        <v>35200000</v>
      </c>
      <c r="K250" s="12"/>
      <c r="L250" s="13"/>
      <c r="M250" s="14"/>
      <c r="N250" s="14"/>
      <c r="O250" s="14"/>
      <c r="P250" s="14"/>
      <c r="Q250" s="14"/>
      <c r="R250" s="14"/>
      <c r="S250" s="15"/>
      <c r="T250" s="15"/>
      <c r="U250" s="15"/>
      <c r="V250" s="15"/>
      <c r="W250" s="15"/>
      <c r="X250" s="15">
        <f t="shared" si="6"/>
        <v>0</v>
      </c>
      <c r="Y250" s="14"/>
      <c r="Z250" s="16"/>
      <c r="AA250" s="14"/>
      <c r="AB250" s="14"/>
      <c r="AC250" s="14"/>
      <c r="AD250" s="14"/>
      <c r="AE250" s="14"/>
    </row>
    <row r="251" spans="1:31" ht="56.25">
      <c r="A251" s="28">
        <v>247</v>
      </c>
      <c r="B251" s="58" t="s">
        <v>3316</v>
      </c>
      <c r="C251" s="29" t="s">
        <v>377</v>
      </c>
      <c r="D251" s="30" t="s">
        <v>1430</v>
      </c>
      <c r="E251" s="34" t="s">
        <v>1486</v>
      </c>
      <c r="F251" s="29" t="s">
        <v>1427</v>
      </c>
      <c r="G251" s="59" t="s">
        <v>3068</v>
      </c>
      <c r="H251" s="60">
        <v>2070</v>
      </c>
      <c r="I251" s="60">
        <v>183645</v>
      </c>
      <c r="J251" s="60">
        <f t="shared" si="7"/>
        <v>380145150</v>
      </c>
      <c r="K251" s="12"/>
      <c r="L251" s="13"/>
      <c r="M251" s="14"/>
      <c r="N251" s="14"/>
      <c r="O251" s="14"/>
      <c r="P251" s="14"/>
      <c r="Q251" s="14"/>
      <c r="R251" s="14"/>
      <c r="S251" s="15"/>
      <c r="T251" s="15"/>
      <c r="U251" s="15"/>
      <c r="V251" s="15"/>
      <c r="W251" s="15"/>
      <c r="X251" s="15">
        <f t="shared" si="6"/>
        <v>0</v>
      </c>
      <c r="Y251" s="14"/>
      <c r="Z251" s="16"/>
      <c r="AA251" s="14"/>
      <c r="AB251" s="14"/>
      <c r="AC251" s="14"/>
      <c r="AD251" s="14"/>
      <c r="AE251" s="14"/>
    </row>
    <row r="252" spans="1:31" ht="37.5">
      <c r="A252" s="28">
        <v>248</v>
      </c>
      <c r="B252" s="58" t="s">
        <v>3317</v>
      </c>
      <c r="C252" s="29" t="s">
        <v>1487</v>
      </c>
      <c r="D252" s="30" t="s">
        <v>1428</v>
      </c>
      <c r="E252" s="34"/>
      <c r="F252" s="29" t="s">
        <v>1429</v>
      </c>
      <c r="G252" s="59" t="s">
        <v>3068</v>
      </c>
      <c r="H252" s="60">
        <v>100</v>
      </c>
      <c r="I252" s="60">
        <v>28000</v>
      </c>
      <c r="J252" s="60">
        <f t="shared" si="7"/>
        <v>2800000</v>
      </c>
      <c r="K252" s="12"/>
      <c r="L252" s="13"/>
      <c r="M252" s="14"/>
      <c r="N252" s="14"/>
      <c r="O252" s="14"/>
      <c r="P252" s="14"/>
      <c r="Q252" s="14"/>
      <c r="R252" s="14"/>
      <c r="S252" s="15"/>
      <c r="T252" s="15"/>
      <c r="U252" s="15"/>
      <c r="V252" s="15"/>
      <c r="W252" s="15"/>
      <c r="X252" s="15">
        <f t="shared" si="6"/>
        <v>0</v>
      </c>
      <c r="Y252" s="14"/>
      <c r="Z252" s="16"/>
      <c r="AA252" s="14"/>
      <c r="AB252" s="14"/>
      <c r="AC252" s="14"/>
      <c r="AD252" s="14"/>
      <c r="AE252" s="14"/>
    </row>
    <row r="253" spans="1:31" ht="37.5">
      <c r="A253" s="28">
        <v>249</v>
      </c>
      <c r="B253" s="58" t="s">
        <v>3318</v>
      </c>
      <c r="C253" s="29" t="s">
        <v>993</v>
      </c>
      <c r="D253" s="30" t="s">
        <v>1430</v>
      </c>
      <c r="E253" s="34" t="s">
        <v>1431</v>
      </c>
      <c r="F253" s="29" t="s">
        <v>1529</v>
      </c>
      <c r="G253" s="29" t="s">
        <v>3067</v>
      </c>
      <c r="H253" s="60">
        <v>27</v>
      </c>
      <c r="I253" s="60">
        <v>902000</v>
      </c>
      <c r="J253" s="60">
        <f t="shared" si="7"/>
        <v>24354000</v>
      </c>
      <c r="K253" s="12"/>
      <c r="L253" s="13"/>
      <c r="M253" s="14"/>
      <c r="N253" s="14"/>
      <c r="O253" s="14"/>
      <c r="P253" s="14"/>
      <c r="Q253" s="14"/>
      <c r="R253" s="14"/>
      <c r="S253" s="15"/>
      <c r="T253" s="15"/>
      <c r="U253" s="15"/>
      <c r="V253" s="15"/>
      <c r="W253" s="15"/>
      <c r="X253" s="15">
        <f t="shared" si="6"/>
        <v>0</v>
      </c>
      <c r="Y253" s="14"/>
      <c r="Z253" s="16"/>
      <c r="AA253" s="14"/>
      <c r="AB253" s="14"/>
      <c r="AC253" s="14"/>
      <c r="AD253" s="14"/>
      <c r="AE253" s="14"/>
    </row>
    <row r="254" spans="1:31" ht="168.75">
      <c r="A254" s="28">
        <v>250</v>
      </c>
      <c r="B254" s="58" t="s">
        <v>3319</v>
      </c>
      <c r="C254" s="29" t="s">
        <v>379</v>
      </c>
      <c r="D254" s="30" t="s">
        <v>1424</v>
      </c>
      <c r="E254" s="34" t="s">
        <v>378</v>
      </c>
      <c r="F254" s="29" t="s">
        <v>1427</v>
      </c>
      <c r="G254" s="29" t="s">
        <v>3069</v>
      </c>
      <c r="H254" s="60">
        <v>5</v>
      </c>
      <c r="I254" s="60">
        <v>7500000</v>
      </c>
      <c r="J254" s="60">
        <f t="shared" si="7"/>
        <v>37500000</v>
      </c>
      <c r="K254" s="12"/>
      <c r="L254" s="13"/>
      <c r="M254" s="14"/>
      <c r="N254" s="14"/>
      <c r="O254" s="14"/>
      <c r="P254" s="14"/>
      <c r="Q254" s="14"/>
      <c r="R254" s="14"/>
      <c r="S254" s="15"/>
      <c r="T254" s="15"/>
      <c r="U254" s="15"/>
      <c r="V254" s="15"/>
      <c r="W254" s="15"/>
      <c r="X254" s="15">
        <f t="shared" si="6"/>
        <v>0</v>
      </c>
      <c r="Y254" s="14"/>
      <c r="Z254" s="16"/>
      <c r="AA254" s="14"/>
      <c r="AB254" s="14"/>
      <c r="AC254" s="14"/>
      <c r="AD254" s="14"/>
      <c r="AE254" s="14"/>
    </row>
    <row r="255" spans="1:31" ht="318.75">
      <c r="A255" s="28">
        <v>251</v>
      </c>
      <c r="B255" s="58" t="s">
        <v>3320</v>
      </c>
      <c r="C255" s="29" t="s">
        <v>381</v>
      </c>
      <c r="D255" s="30" t="s">
        <v>1426</v>
      </c>
      <c r="E255" s="34" t="s">
        <v>380</v>
      </c>
      <c r="F255" s="29" t="s">
        <v>1529</v>
      </c>
      <c r="G255" s="29" t="s">
        <v>3067</v>
      </c>
      <c r="H255" s="60">
        <v>3</v>
      </c>
      <c r="I255" s="60">
        <v>10161939</v>
      </c>
      <c r="J255" s="60">
        <f t="shared" si="7"/>
        <v>30485817</v>
      </c>
      <c r="K255" s="12"/>
      <c r="L255" s="13"/>
      <c r="M255" s="14"/>
      <c r="N255" s="14"/>
      <c r="O255" s="14"/>
      <c r="P255" s="14"/>
      <c r="Q255" s="14"/>
      <c r="R255" s="14"/>
      <c r="S255" s="15"/>
      <c r="T255" s="15"/>
      <c r="U255" s="15"/>
      <c r="V255" s="15"/>
      <c r="W255" s="15"/>
      <c r="X255" s="15">
        <f t="shared" si="6"/>
        <v>0</v>
      </c>
      <c r="Y255" s="14"/>
      <c r="Z255" s="16"/>
      <c r="AA255" s="14"/>
      <c r="AB255" s="14"/>
      <c r="AC255" s="14"/>
      <c r="AD255" s="14"/>
      <c r="AE255" s="14"/>
    </row>
    <row r="256" spans="1:31" ht="409.5">
      <c r="A256" s="28">
        <v>252</v>
      </c>
      <c r="B256" s="58" t="s">
        <v>3321</v>
      </c>
      <c r="C256" s="29" t="s">
        <v>383</v>
      </c>
      <c r="D256" s="30" t="s">
        <v>1426</v>
      </c>
      <c r="E256" s="34" t="s">
        <v>382</v>
      </c>
      <c r="F256" s="29" t="s">
        <v>1529</v>
      </c>
      <c r="G256" s="29" t="s">
        <v>3067</v>
      </c>
      <c r="H256" s="60">
        <v>5</v>
      </c>
      <c r="I256" s="60">
        <v>9500000</v>
      </c>
      <c r="J256" s="60">
        <f t="shared" si="7"/>
        <v>47500000</v>
      </c>
      <c r="K256" s="12"/>
      <c r="L256" s="13"/>
      <c r="M256" s="14"/>
      <c r="N256" s="14"/>
      <c r="O256" s="14"/>
      <c r="P256" s="14"/>
      <c r="Q256" s="14"/>
      <c r="R256" s="14"/>
      <c r="S256" s="15"/>
      <c r="T256" s="15"/>
      <c r="U256" s="15"/>
      <c r="V256" s="15"/>
      <c r="W256" s="15"/>
      <c r="X256" s="15">
        <f t="shared" si="6"/>
        <v>0</v>
      </c>
      <c r="Y256" s="14"/>
      <c r="Z256" s="16"/>
      <c r="AA256" s="14"/>
      <c r="AB256" s="14"/>
      <c r="AC256" s="14"/>
      <c r="AD256" s="14"/>
      <c r="AE256" s="14"/>
    </row>
    <row r="257" spans="1:31" ht="37.5">
      <c r="A257" s="28">
        <v>253</v>
      </c>
      <c r="B257" s="58" t="s">
        <v>3322</v>
      </c>
      <c r="C257" s="29" t="s">
        <v>386</v>
      </c>
      <c r="D257" s="30" t="s">
        <v>1430</v>
      </c>
      <c r="E257" s="34" t="s">
        <v>384</v>
      </c>
      <c r="F257" s="29" t="s">
        <v>1429</v>
      </c>
      <c r="G257" s="29" t="s">
        <v>3067</v>
      </c>
      <c r="H257" s="60">
        <v>10</v>
      </c>
      <c r="I257" s="60">
        <v>538000</v>
      </c>
      <c r="J257" s="60">
        <f t="shared" si="7"/>
        <v>5380000</v>
      </c>
      <c r="K257" s="12"/>
      <c r="L257" s="13"/>
      <c r="M257" s="14"/>
      <c r="N257" s="14"/>
      <c r="O257" s="14"/>
      <c r="P257" s="14"/>
      <c r="Q257" s="14"/>
      <c r="R257" s="14"/>
      <c r="S257" s="15"/>
      <c r="T257" s="15"/>
      <c r="U257" s="15"/>
      <c r="V257" s="15"/>
      <c r="W257" s="15"/>
      <c r="X257" s="15">
        <f t="shared" si="6"/>
        <v>0</v>
      </c>
      <c r="Y257" s="14"/>
      <c r="Z257" s="16"/>
      <c r="AA257" s="14"/>
      <c r="AB257" s="14"/>
      <c r="AC257" s="14"/>
      <c r="AD257" s="14"/>
      <c r="AE257" s="14"/>
    </row>
    <row r="258" spans="1:31" ht="37.5">
      <c r="A258" s="28">
        <v>254</v>
      </c>
      <c r="B258" s="58" t="s">
        <v>3323</v>
      </c>
      <c r="C258" s="29" t="s">
        <v>386</v>
      </c>
      <c r="D258" s="30" t="s">
        <v>1430</v>
      </c>
      <c r="E258" s="34" t="s">
        <v>385</v>
      </c>
      <c r="F258" s="29" t="s">
        <v>1429</v>
      </c>
      <c r="G258" s="59" t="s">
        <v>3068</v>
      </c>
      <c r="H258" s="60">
        <v>40</v>
      </c>
      <c r="I258" s="60">
        <v>30400</v>
      </c>
      <c r="J258" s="60">
        <f t="shared" si="7"/>
        <v>1216000</v>
      </c>
      <c r="K258" s="12"/>
      <c r="L258" s="13"/>
      <c r="M258" s="14"/>
      <c r="N258" s="14"/>
      <c r="O258" s="14"/>
      <c r="P258" s="14"/>
      <c r="Q258" s="14"/>
      <c r="R258" s="14"/>
      <c r="S258" s="15"/>
      <c r="T258" s="15"/>
      <c r="U258" s="15"/>
      <c r="V258" s="15"/>
      <c r="W258" s="15"/>
      <c r="X258" s="15">
        <f t="shared" si="6"/>
        <v>0</v>
      </c>
      <c r="Y258" s="14"/>
      <c r="Z258" s="16"/>
      <c r="AA258" s="14"/>
      <c r="AB258" s="14"/>
      <c r="AC258" s="14"/>
      <c r="AD258" s="14"/>
      <c r="AE258" s="14"/>
    </row>
    <row r="259" spans="1:31" ht="37.5">
      <c r="A259" s="28">
        <v>255</v>
      </c>
      <c r="B259" s="58" t="s">
        <v>3324</v>
      </c>
      <c r="C259" s="29" t="s">
        <v>387</v>
      </c>
      <c r="D259" s="30" t="s">
        <v>1430</v>
      </c>
      <c r="E259" s="34" t="s">
        <v>388</v>
      </c>
      <c r="F259" s="29" t="s">
        <v>1429</v>
      </c>
      <c r="G259" s="29" t="s">
        <v>3067</v>
      </c>
      <c r="H259" s="60">
        <v>10</v>
      </c>
      <c r="I259" s="60">
        <v>774000</v>
      </c>
      <c r="J259" s="60">
        <f t="shared" si="7"/>
        <v>7740000</v>
      </c>
      <c r="K259" s="12"/>
      <c r="L259" s="13"/>
      <c r="M259" s="14"/>
      <c r="N259" s="14"/>
      <c r="O259" s="14"/>
      <c r="P259" s="14"/>
      <c r="Q259" s="14"/>
      <c r="R259" s="14"/>
      <c r="S259" s="15"/>
      <c r="T259" s="15"/>
      <c r="U259" s="15"/>
      <c r="V259" s="15"/>
      <c r="W259" s="15"/>
      <c r="X259" s="15">
        <f t="shared" si="6"/>
        <v>0</v>
      </c>
      <c r="Y259" s="14"/>
      <c r="Z259" s="16"/>
      <c r="AA259" s="14"/>
      <c r="AB259" s="14"/>
      <c r="AC259" s="14"/>
      <c r="AD259" s="14"/>
      <c r="AE259" s="14"/>
    </row>
    <row r="260" spans="1:31" ht="75">
      <c r="A260" s="28">
        <v>256</v>
      </c>
      <c r="B260" s="58" t="s">
        <v>3325</v>
      </c>
      <c r="C260" s="29" t="s">
        <v>2128</v>
      </c>
      <c r="D260" s="30" t="s">
        <v>1430</v>
      </c>
      <c r="E260" s="34" t="s">
        <v>389</v>
      </c>
      <c r="F260" s="29" t="s">
        <v>1427</v>
      </c>
      <c r="G260" s="29" t="s">
        <v>3067</v>
      </c>
      <c r="H260" s="60">
        <v>50</v>
      </c>
      <c r="I260" s="60">
        <v>317625</v>
      </c>
      <c r="J260" s="60">
        <f t="shared" si="7"/>
        <v>15881250</v>
      </c>
      <c r="K260" s="12"/>
      <c r="L260" s="13"/>
      <c r="M260" s="14"/>
      <c r="N260" s="14"/>
      <c r="O260" s="14"/>
      <c r="P260" s="14"/>
      <c r="Q260" s="14"/>
      <c r="R260" s="14"/>
      <c r="S260" s="15"/>
      <c r="T260" s="15"/>
      <c r="U260" s="15"/>
      <c r="V260" s="15"/>
      <c r="W260" s="15"/>
      <c r="X260" s="15">
        <f t="shared" si="6"/>
        <v>0</v>
      </c>
      <c r="Y260" s="14"/>
      <c r="Z260" s="16"/>
      <c r="AA260" s="14"/>
      <c r="AB260" s="14"/>
      <c r="AC260" s="14"/>
      <c r="AD260" s="14"/>
      <c r="AE260" s="14"/>
    </row>
    <row r="261" spans="1:31" ht="75">
      <c r="A261" s="28">
        <v>257</v>
      </c>
      <c r="B261" s="58" t="s">
        <v>3326</v>
      </c>
      <c r="C261" s="29" t="s">
        <v>2129</v>
      </c>
      <c r="D261" s="30" t="s">
        <v>1430</v>
      </c>
      <c r="E261" s="34" t="s">
        <v>390</v>
      </c>
      <c r="F261" s="29" t="s">
        <v>1427</v>
      </c>
      <c r="G261" s="29" t="s">
        <v>3067</v>
      </c>
      <c r="H261" s="60">
        <v>90</v>
      </c>
      <c r="I261" s="60">
        <v>462000</v>
      </c>
      <c r="J261" s="60">
        <f t="shared" si="7"/>
        <v>41580000</v>
      </c>
      <c r="K261" s="12"/>
      <c r="L261" s="13"/>
      <c r="M261" s="14"/>
      <c r="N261" s="14"/>
      <c r="O261" s="14"/>
      <c r="P261" s="14"/>
      <c r="Q261" s="14"/>
      <c r="R261" s="14"/>
      <c r="S261" s="15"/>
      <c r="T261" s="15"/>
      <c r="U261" s="15"/>
      <c r="V261" s="15"/>
      <c r="W261" s="15"/>
      <c r="X261" s="15">
        <f t="shared" si="6"/>
        <v>0</v>
      </c>
      <c r="Y261" s="14"/>
      <c r="Z261" s="16"/>
      <c r="AA261" s="14"/>
      <c r="AB261" s="14"/>
      <c r="AC261" s="14"/>
      <c r="AD261" s="14"/>
      <c r="AE261" s="14"/>
    </row>
    <row r="262" spans="1:31" ht="112.5">
      <c r="A262" s="28">
        <v>258</v>
      </c>
      <c r="B262" s="58" t="s">
        <v>3327</v>
      </c>
      <c r="C262" s="29" t="s">
        <v>1488</v>
      </c>
      <c r="D262" s="30" t="s">
        <v>1430</v>
      </c>
      <c r="E262" s="34" t="s">
        <v>1489</v>
      </c>
      <c r="F262" s="29" t="s">
        <v>1427</v>
      </c>
      <c r="G262" s="59" t="s">
        <v>3068</v>
      </c>
      <c r="H262" s="60">
        <v>500</v>
      </c>
      <c r="I262" s="60">
        <v>254536</v>
      </c>
      <c r="J262" s="60">
        <f t="shared" si="7"/>
        <v>127268000</v>
      </c>
      <c r="K262" s="12"/>
      <c r="L262" s="13"/>
      <c r="M262" s="14"/>
      <c r="N262" s="14"/>
      <c r="O262" s="14"/>
      <c r="P262" s="14"/>
      <c r="Q262" s="14"/>
      <c r="R262" s="14"/>
      <c r="S262" s="15"/>
      <c r="T262" s="15"/>
      <c r="U262" s="15"/>
      <c r="V262" s="15"/>
      <c r="W262" s="15"/>
      <c r="X262" s="15">
        <f t="shared" ref="X262:X325" si="8">SUM(S262:W262)</f>
        <v>0</v>
      </c>
      <c r="Y262" s="14"/>
      <c r="Z262" s="16"/>
      <c r="AA262" s="14"/>
      <c r="AB262" s="14"/>
      <c r="AC262" s="14"/>
      <c r="AD262" s="14"/>
      <c r="AE262" s="14"/>
    </row>
    <row r="263" spans="1:31" ht="112.5">
      <c r="A263" s="28">
        <v>259</v>
      </c>
      <c r="B263" s="58" t="s">
        <v>3328</v>
      </c>
      <c r="C263" s="29" t="s">
        <v>2643</v>
      </c>
      <c r="D263" s="30" t="s">
        <v>1424</v>
      </c>
      <c r="E263" s="34" t="s">
        <v>391</v>
      </c>
      <c r="F263" s="29" t="s">
        <v>1425</v>
      </c>
      <c r="G263" s="29" t="s">
        <v>3067</v>
      </c>
      <c r="H263" s="60">
        <v>680</v>
      </c>
      <c r="I263" s="60">
        <v>228800</v>
      </c>
      <c r="J263" s="60">
        <f t="shared" ref="J263:J326" si="9">H263*I263</f>
        <v>155584000</v>
      </c>
      <c r="K263" s="12"/>
      <c r="L263" s="13"/>
      <c r="M263" s="14"/>
      <c r="N263" s="14"/>
      <c r="O263" s="14"/>
      <c r="P263" s="14"/>
      <c r="Q263" s="14"/>
      <c r="R263" s="14"/>
      <c r="S263" s="15"/>
      <c r="T263" s="15"/>
      <c r="U263" s="15"/>
      <c r="V263" s="15"/>
      <c r="W263" s="15"/>
      <c r="X263" s="15">
        <f t="shared" si="8"/>
        <v>0</v>
      </c>
      <c r="Y263" s="14"/>
      <c r="Z263" s="16"/>
      <c r="AA263" s="14"/>
      <c r="AB263" s="14"/>
      <c r="AC263" s="14"/>
      <c r="AD263" s="14"/>
      <c r="AE263" s="14"/>
    </row>
    <row r="264" spans="1:31" s="19" customFormat="1" ht="150">
      <c r="A264" s="28">
        <v>260</v>
      </c>
      <c r="B264" s="58" t="s">
        <v>3329</v>
      </c>
      <c r="C264" s="35" t="s">
        <v>2644</v>
      </c>
      <c r="D264" s="36" t="s">
        <v>1424</v>
      </c>
      <c r="E264" s="50" t="s">
        <v>2641</v>
      </c>
      <c r="F264" s="35" t="s">
        <v>1425</v>
      </c>
      <c r="G264" s="35" t="s">
        <v>3067</v>
      </c>
      <c r="H264" s="60">
        <v>1360</v>
      </c>
      <c r="I264" s="60">
        <v>200000</v>
      </c>
      <c r="J264" s="60">
        <f t="shared" si="9"/>
        <v>272000000</v>
      </c>
      <c r="K264" s="12"/>
      <c r="L264" s="13"/>
      <c r="M264" s="14"/>
      <c r="N264" s="14"/>
      <c r="O264" s="14"/>
      <c r="P264" s="14"/>
      <c r="Q264" s="14"/>
      <c r="R264" s="14"/>
      <c r="S264" s="15"/>
      <c r="T264" s="15"/>
      <c r="U264" s="15"/>
      <c r="V264" s="15"/>
      <c r="W264" s="15"/>
      <c r="X264" s="15">
        <f t="shared" si="8"/>
        <v>0</v>
      </c>
      <c r="Y264" s="14"/>
      <c r="Z264" s="16"/>
      <c r="AA264" s="14"/>
      <c r="AB264" s="14"/>
      <c r="AC264" s="14"/>
      <c r="AD264" s="14"/>
      <c r="AE264" s="14"/>
    </row>
    <row r="265" spans="1:31" ht="150">
      <c r="A265" s="28">
        <v>261</v>
      </c>
      <c r="B265" s="58" t="s">
        <v>3330</v>
      </c>
      <c r="C265" s="37" t="s">
        <v>2642</v>
      </c>
      <c r="D265" s="41" t="s">
        <v>1491</v>
      </c>
      <c r="E265" s="86" t="s">
        <v>397</v>
      </c>
      <c r="F265" s="37" t="s">
        <v>1427</v>
      </c>
      <c r="G265" s="37" t="s">
        <v>3067</v>
      </c>
      <c r="H265" s="60">
        <v>2500</v>
      </c>
      <c r="I265" s="60">
        <v>275000</v>
      </c>
      <c r="J265" s="60">
        <f t="shared" si="9"/>
        <v>687500000</v>
      </c>
      <c r="K265" s="12"/>
      <c r="L265" s="13"/>
      <c r="M265" s="14"/>
      <c r="N265" s="14"/>
      <c r="O265" s="14"/>
      <c r="P265" s="14"/>
      <c r="Q265" s="14"/>
      <c r="R265" s="14"/>
      <c r="S265" s="15"/>
      <c r="T265" s="15"/>
      <c r="U265" s="15"/>
      <c r="V265" s="15"/>
      <c r="W265" s="15"/>
      <c r="X265" s="15">
        <f t="shared" si="8"/>
        <v>0</v>
      </c>
      <c r="Y265" s="14"/>
      <c r="Z265" s="16"/>
      <c r="AA265" s="14"/>
      <c r="AB265" s="14"/>
      <c r="AC265" s="14"/>
      <c r="AD265" s="14"/>
      <c r="AE265" s="14"/>
    </row>
    <row r="266" spans="1:31" ht="131.25">
      <c r="A266" s="28">
        <v>262</v>
      </c>
      <c r="B266" s="58" t="s">
        <v>3331</v>
      </c>
      <c r="C266" s="29" t="s">
        <v>392</v>
      </c>
      <c r="D266" s="30" t="s">
        <v>1430</v>
      </c>
      <c r="E266" s="34" t="s">
        <v>994</v>
      </c>
      <c r="F266" s="29" t="s">
        <v>1529</v>
      </c>
      <c r="G266" s="29" t="s">
        <v>3067</v>
      </c>
      <c r="H266" s="60">
        <v>700</v>
      </c>
      <c r="I266" s="60">
        <v>135000</v>
      </c>
      <c r="J266" s="60">
        <f t="shared" si="9"/>
        <v>94500000</v>
      </c>
      <c r="K266" s="12"/>
      <c r="L266" s="13"/>
      <c r="M266" s="14"/>
      <c r="N266" s="14"/>
      <c r="O266" s="14"/>
      <c r="P266" s="14"/>
      <c r="Q266" s="14"/>
      <c r="R266" s="14"/>
      <c r="S266" s="15"/>
      <c r="T266" s="15"/>
      <c r="U266" s="15"/>
      <c r="V266" s="15"/>
      <c r="W266" s="15"/>
      <c r="X266" s="15">
        <f t="shared" si="8"/>
        <v>0</v>
      </c>
      <c r="Y266" s="14"/>
      <c r="Z266" s="16"/>
      <c r="AA266" s="14"/>
      <c r="AB266" s="14"/>
      <c r="AC266" s="14"/>
      <c r="AD266" s="14"/>
      <c r="AE266" s="14"/>
    </row>
    <row r="267" spans="1:31" ht="56.25">
      <c r="A267" s="28">
        <v>263</v>
      </c>
      <c r="B267" s="58" t="s">
        <v>3332</v>
      </c>
      <c r="C267" s="59" t="s">
        <v>1490</v>
      </c>
      <c r="D267" s="63" t="s">
        <v>1491</v>
      </c>
      <c r="E267" s="61" t="s">
        <v>1492</v>
      </c>
      <c r="F267" s="29" t="s">
        <v>1427</v>
      </c>
      <c r="G267" s="59" t="s">
        <v>3068</v>
      </c>
      <c r="H267" s="60">
        <v>2</v>
      </c>
      <c r="I267" s="60">
        <v>12000000</v>
      </c>
      <c r="J267" s="60">
        <f t="shared" si="9"/>
        <v>24000000</v>
      </c>
      <c r="K267" s="12"/>
      <c r="L267" s="13"/>
      <c r="M267" s="14"/>
      <c r="N267" s="14"/>
      <c r="O267" s="14"/>
      <c r="P267" s="14"/>
      <c r="Q267" s="14"/>
      <c r="R267" s="14"/>
      <c r="S267" s="15"/>
      <c r="T267" s="15"/>
      <c r="U267" s="15"/>
      <c r="V267" s="15"/>
      <c r="W267" s="15"/>
      <c r="X267" s="15">
        <f t="shared" si="8"/>
        <v>0</v>
      </c>
      <c r="Y267" s="14"/>
      <c r="Z267" s="16"/>
      <c r="AA267" s="14"/>
      <c r="AB267" s="14"/>
      <c r="AC267" s="14"/>
      <c r="AD267" s="14"/>
      <c r="AE267" s="14"/>
    </row>
    <row r="268" spans="1:31" ht="300">
      <c r="A268" s="28">
        <v>264</v>
      </c>
      <c r="B268" s="58" t="s">
        <v>3333</v>
      </c>
      <c r="C268" s="29" t="s">
        <v>995</v>
      </c>
      <c r="D268" s="30" t="s">
        <v>1430</v>
      </c>
      <c r="E268" s="34" t="s">
        <v>79</v>
      </c>
      <c r="F268" s="29" t="s">
        <v>1427</v>
      </c>
      <c r="G268" s="29" t="s">
        <v>3067</v>
      </c>
      <c r="H268" s="60">
        <v>120</v>
      </c>
      <c r="I268" s="60">
        <v>4820000</v>
      </c>
      <c r="J268" s="60">
        <f t="shared" si="9"/>
        <v>578400000</v>
      </c>
      <c r="K268" s="12"/>
      <c r="L268" s="13"/>
      <c r="M268" s="14"/>
      <c r="N268" s="14"/>
      <c r="O268" s="14"/>
      <c r="P268" s="14"/>
      <c r="Q268" s="14"/>
      <c r="R268" s="14"/>
      <c r="S268" s="15"/>
      <c r="T268" s="15"/>
      <c r="U268" s="15"/>
      <c r="V268" s="15"/>
      <c r="W268" s="15"/>
      <c r="X268" s="15">
        <f t="shared" si="8"/>
        <v>0</v>
      </c>
      <c r="Y268" s="14"/>
      <c r="Z268" s="16"/>
      <c r="AA268" s="14"/>
      <c r="AB268" s="14"/>
      <c r="AC268" s="14"/>
      <c r="AD268" s="14"/>
      <c r="AE268" s="14"/>
    </row>
    <row r="269" spans="1:31" ht="93.75">
      <c r="A269" s="28">
        <v>265</v>
      </c>
      <c r="B269" s="58" t="s">
        <v>3334</v>
      </c>
      <c r="C269" s="29" t="s">
        <v>1493</v>
      </c>
      <c r="D269" s="30" t="s">
        <v>1430</v>
      </c>
      <c r="E269" s="34" t="s">
        <v>1494</v>
      </c>
      <c r="F269" s="29" t="s">
        <v>1429</v>
      </c>
      <c r="G269" s="59" t="s">
        <v>3068</v>
      </c>
      <c r="H269" s="60">
        <v>45000</v>
      </c>
      <c r="I269" s="60">
        <v>24750</v>
      </c>
      <c r="J269" s="60">
        <f t="shared" si="9"/>
        <v>1113750000</v>
      </c>
      <c r="K269" s="12"/>
      <c r="L269" s="13"/>
      <c r="M269" s="14"/>
      <c r="N269" s="14"/>
      <c r="O269" s="14"/>
      <c r="P269" s="14"/>
      <c r="Q269" s="14"/>
      <c r="R269" s="14"/>
      <c r="S269" s="15"/>
      <c r="T269" s="15"/>
      <c r="U269" s="15"/>
      <c r="V269" s="15"/>
      <c r="W269" s="15"/>
      <c r="X269" s="15">
        <f t="shared" si="8"/>
        <v>0</v>
      </c>
      <c r="Y269" s="14"/>
      <c r="Z269" s="16"/>
      <c r="AA269" s="14"/>
      <c r="AB269" s="14"/>
      <c r="AC269" s="14"/>
      <c r="AD269" s="14"/>
      <c r="AE269" s="14"/>
    </row>
    <row r="270" spans="1:31" ht="150">
      <c r="A270" s="28">
        <v>266</v>
      </c>
      <c r="B270" s="58" t="s">
        <v>3335</v>
      </c>
      <c r="C270" s="29" t="s">
        <v>996</v>
      </c>
      <c r="D270" s="30" t="s">
        <v>1430</v>
      </c>
      <c r="E270" s="34" t="s">
        <v>80</v>
      </c>
      <c r="F270" s="29" t="s">
        <v>1427</v>
      </c>
      <c r="G270" s="29" t="s">
        <v>3067</v>
      </c>
      <c r="H270" s="60">
        <v>30</v>
      </c>
      <c r="I270" s="60">
        <v>4820000</v>
      </c>
      <c r="J270" s="60">
        <f t="shared" si="9"/>
        <v>144600000</v>
      </c>
      <c r="K270" s="12"/>
      <c r="L270" s="13"/>
      <c r="M270" s="14"/>
      <c r="N270" s="14"/>
      <c r="O270" s="14"/>
      <c r="P270" s="14"/>
      <c r="Q270" s="14"/>
      <c r="R270" s="14"/>
      <c r="S270" s="15"/>
      <c r="T270" s="15"/>
      <c r="U270" s="15"/>
      <c r="V270" s="15"/>
      <c r="W270" s="15"/>
      <c r="X270" s="15">
        <f t="shared" si="8"/>
        <v>0</v>
      </c>
      <c r="Y270" s="14"/>
      <c r="Z270" s="16"/>
      <c r="AA270" s="14"/>
      <c r="AB270" s="14"/>
      <c r="AC270" s="14"/>
      <c r="AD270" s="14"/>
      <c r="AE270" s="14"/>
    </row>
    <row r="271" spans="1:31" ht="150">
      <c r="A271" s="28">
        <v>267</v>
      </c>
      <c r="B271" s="58" t="s">
        <v>3336</v>
      </c>
      <c r="C271" s="29" t="s">
        <v>1495</v>
      </c>
      <c r="D271" s="30" t="s">
        <v>1430</v>
      </c>
      <c r="E271" s="34" t="s">
        <v>1496</v>
      </c>
      <c r="F271" s="29" t="s">
        <v>1427</v>
      </c>
      <c r="G271" s="59" t="s">
        <v>3068</v>
      </c>
      <c r="H271" s="60">
        <v>1050</v>
      </c>
      <c r="I271" s="60">
        <v>323400</v>
      </c>
      <c r="J271" s="60">
        <f t="shared" si="9"/>
        <v>339570000</v>
      </c>
      <c r="K271" s="12"/>
      <c r="L271" s="13"/>
      <c r="M271" s="14"/>
      <c r="N271" s="14"/>
      <c r="O271" s="14"/>
      <c r="P271" s="14"/>
      <c r="Q271" s="14"/>
      <c r="R271" s="14"/>
      <c r="S271" s="15"/>
      <c r="T271" s="15"/>
      <c r="U271" s="15"/>
      <c r="V271" s="15"/>
      <c r="W271" s="15"/>
      <c r="X271" s="15">
        <f t="shared" si="8"/>
        <v>0</v>
      </c>
      <c r="Y271" s="14"/>
      <c r="Z271" s="16"/>
      <c r="AA271" s="14"/>
      <c r="AB271" s="14"/>
      <c r="AC271" s="14"/>
      <c r="AD271" s="14"/>
      <c r="AE271" s="14"/>
    </row>
    <row r="272" spans="1:31" ht="409.5">
      <c r="A272" s="28">
        <v>268</v>
      </c>
      <c r="B272" s="58" t="s">
        <v>3337</v>
      </c>
      <c r="C272" s="29" t="s">
        <v>1045</v>
      </c>
      <c r="D272" s="30" t="s">
        <v>1430</v>
      </c>
      <c r="E272" s="34" t="s">
        <v>1046</v>
      </c>
      <c r="F272" s="29" t="s">
        <v>1427</v>
      </c>
      <c r="G272" s="29" t="s">
        <v>3069</v>
      </c>
      <c r="H272" s="60">
        <v>200</v>
      </c>
      <c r="I272" s="60">
        <v>250000</v>
      </c>
      <c r="J272" s="60">
        <f t="shared" si="9"/>
        <v>50000000</v>
      </c>
      <c r="K272" s="12"/>
      <c r="L272" s="13"/>
      <c r="M272" s="14"/>
      <c r="N272" s="14"/>
      <c r="O272" s="14"/>
      <c r="P272" s="14"/>
      <c r="Q272" s="14"/>
      <c r="R272" s="14"/>
      <c r="S272" s="15"/>
      <c r="T272" s="15"/>
      <c r="U272" s="15"/>
      <c r="V272" s="15"/>
      <c r="W272" s="15"/>
      <c r="X272" s="15">
        <f t="shared" si="8"/>
        <v>0</v>
      </c>
      <c r="Y272" s="14"/>
      <c r="Z272" s="16"/>
      <c r="AA272" s="14"/>
      <c r="AB272" s="14"/>
      <c r="AC272" s="14"/>
      <c r="AD272" s="14"/>
      <c r="AE272" s="14"/>
    </row>
    <row r="273" spans="1:31" ht="187.5">
      <c r="A273" s="28">
        <v>269</v>
      </c>
      <c r="B273" s="58" t="s">
        <v>3338</v>
      </c>
      <c r="C273" s="29" t="s">
        <v>1497</v>
      </c>
      <c r="D273" s="30" t="s">
        <v>1430</v>
      </c>
      <c r="E273" s="34" t="s">
        <v>1498</v>
      </c>
      <c r="F273" s="29" t="s">
        <v>1432</v>
      </c>
      <c r="G273" s="59" t="s">
        <v>3068</v>
      </c>
      <c r="H273" s="60">
        <v>100</v>
      </c>
      <c r="I273" s="60">
        <v>346500</v>
      </c>
      <c r="J273" s="60">
        <f t="shared" si="9"/>
        <v>34650000</v>
      </c>
      <c r="K273" s="12"/>
      <c r="L273" s="13"/>
      <c r="M273" s="14"/>
      <c r="N273" s="14"/>
      <c r="O273" s="14"/>
      <c r="P273" s="14"/>
      <c r="Q273" s="14"/>
      <c r="R273" s="14"/>
      <c r="S273" s="15"/>
      <c r="T273" s="15"/>
      <c r="U273" s="15"/>
      <c r="V273" s="15"/>
      <c r="W273" s="15"/>
      <c r="X273" s="15">
        <f t="shared" si="8"/>
        <v>0</v>
      </c>
      <c r="Y273" s="14"/>
      <c r="Z273" s="16"/>
      <c r="AA273" s="14"/>
      <c r="AB273" s="14"/>
      <c r="AC273" s="14"/>
      <c r="AD273" s="14"/>
      <c r="AE273" s="14"/>
    </row>
    <row r="274" spans="1:31" ht="150">
      <c r="A274" s="28">
        <v>270</v>
      </c>
      <c r="B274" s="58" t="s">
        <v>3339</v>
      </c>
      <c r="C274" s="29" t="s">
        <v>1499</v>
      </c>
      <c r="D274" s="30" t="s">
        <v>1430</v>
      </c>
      <c r="E274" s="34" t="s">
        <v>1500</v>
      </c>
      <c r="F274" s="29" t="s">
        <v>1427</v>
      </c>
      <c r="G274" s="59" t="s">
        <v>3068</v>
      </c>
      <c r="H274" s="60">
        <v>710</v>
      </c>
      <c r="I274" s="60">
        <v>174982</v>
      </c>
      <c r="J274" s="60">
        <f t="shared" si="9"/>
        <v>124237220</v>
      </c>
      <c r="K274" s="12"/>
      <c r="L274" s="13"/>
      <c r="M274" s="14"/>
      <c r="N274" s="14"/>
      <c r="O274" s="14"/>
      <c r="P274" s="14"/>
      <c r="Q274" s="14"/>
      <c r="R274" s="14"/>
      <c r="S274" s="15"/>
      <c r="T274" s="15"/>
      <c r="U274" s="15"/>
      <c r="V274" s="15"/>
      <c r="W274" s="15"/>
      <c r="X274" s="15">
        <f t="shared" si="8"/>
        <v>0</v>
      </c>
      <c r="Y274" s="14"/>
      <c r="Z274" s="16"/>
      <c r="AA274" s="14"/>
      <c r="AB274" s="14"/>
      <c r="AC274" s="14"/>
      <c r="AD274" s="14"/>
      <c r="AE274" s="14"/>
    </row>
    <row r="275" spans="1:31" ht="409.5">
      <c r="A275" s="28">
        <v>271</v>
      </c>
      <c r="B275" s="58" t="s">
        <v>3340</v>
      </c>
      <c r="C275" s="29" t="s">
        <v>1501</v>
      </c>
      <c r="D275" s="30" t="s">
        <v>1430</v>
      </c>
      <c r="E275" s="34" t="s">
        <v>104</v>
      </c>
      <c r="F275" s="29" t="s">
        <v>1427</v>
      </c>
      <c r="G275" s="59" t="s">
        <v>3068</v>
      </c>
      <c r="H275" s="60">
        <v>300</v>
      </c>
      <c r="I275" s="60">
        <v>500000</v>
      </c>
      <c r="J275" s="60">
        <f t="shared" si="9"/>
        <v>150000000</v>
      </c>
      <c r="K275" s="12"/>
      <c r="L275" s="13"/>
      <c r="M275" s="14"/>
      <c r="N275" s="14"/>
      <c r="O275" s="14"/>
      <c r="P275" s="14"/>
      <c r="Q275" s="14"/>
      <c r="R275" s="14"/>
      <c r="S275" s="15"/>
      <c r="T275" s="15"/>
      <c r="U275" s="15"/>
      <c r="V275" s="15"/>
      <c r="W275" s="15"/>
      <c r="X275" s="15">
        <f t="shared" si="8"/>
        <v>0</v>
      </c>
      <c r="Y275" s="14"/>
      <c r="Z275" s="16"/>
      <c r="AA275" s="14"/>
      <c r="AB275" s="14"/>
      <c r="AC275" s="14"/>
      <c r="AD275" s="14"/>
      <c r="AE275" s="14"/>
    </row>
    <row r="276" spans="1:31" ht="131.25">
      <c r="A276" s="28">
        <v>272</v>
      </c>
      <c r="B276" s="58" t="s">
        <v>3341</v>
      </c>
      <c r="C276" s="29" t="s">
        <v>1502</v>
      </c>
      <c r="D276" s="30" t="s">
        <v>1430</v>
      </c>
      <c r="E276" s="34" t="s">
        <v>1503</v>
      </c>
      <c r="F276" s="29" t="s">
        <v>1427</v>
      </c>
      <c r="G276" s="59" t="s">
        <v>3068</v>
      </c>
      <c r="H276" s="60">
        <v>500</v>
      </c>
      <c r="I276" s="60">
        <v>40829</v>
      </c>
      <c r="J276" s="60">
        <f t="shared" si="9"/>
        <v>20414500</v>
      </c>
      <c r="K276" s="12"/>
      <c r="L276" s="13"/>
      <c r="M276" s="14"/>
      <c r="N276" s="14"/>
      <c r="O276" s="14"/>
      <c r="P276" s="14"/>
      <c r="Q276" s="14"/>
      <c r="R276" s="14"/>
      <c r="S276" s="15"/>
      <c r="T276" s="15"/>
      <c r="U276" s="15"/>
      <c r="V276" s="15"/>
      <c r="W276" s="15"/>
      <c r="X276" s="15">
        <f t="shared" si="8"/>
        <v>0</v>
      </c>
      <c r="Y276" s="14"/>
      <c r="Z276" s="16"/>
      <c r="AA276" s="14"/>
      <c r="AB276" s="14"/>
      <c r="AC276" s="14"/>
      <c r="AD276" s="14"/>
      <c r="AE276" s="14"/>
    </row>
    <row r="277" spans="1:31" ht="150">
      <c r="A277" s="28">
        <v>273</v>
      </c>
      <c r="B277" s="58" t="s">
        <v>3342</v>
      </c>
      <c r="C277" s="29" t="s">
        <v>1504</v>
      </c>
      <c r="D277" s="30" t="s">
        <v>1430</v>
      </c>
      <c r="E277" s="34" t="s">
        <v>1505</v>
      </c>
      <c r="F277" s="29" t="s">
        <v>1427</v>
      </c>
      <c r="G277" s="59" t="s">
        <v>3068</v>
      </c>
      <c r="H277" s="60">
        <v>20</v>
      </c>
      <c r="I277" s="60">
        <v>531300</v>
      </c>
      <c r="J277" s="60">
        <f t="shared" si="9"/>
        <v>10626000</v>
      </c>
      <c r="K277" s="12"/>
      <c r="L277" s="13"/>
      <c r="M277" s="14"/>
      <c r="N277" s="14"/>
      <c r="O277" s="14"/>
      <c r="P277" s="14"/>
      <c r="Q277" s="14"/>
      <c r="R277" s="14"/>
      <c r="S277" s="15"/>
      <c r="T277" s="15"/>
      <c r="U277" s="15"/>
      <c r="V277" s="15"/>
      <c r="W277" s="15"/>
      <c r="X277" s="15">
        <f t="shared" si="8"/>
        <v>0</v>
      </c>
      <c r="Y277" s="14"/>
      <c r="Z277" s="16"/>
      <c r="AA277" s="14"/>
      <c r="AB277" s="14"/>
      <c r="AC277" s="14"/>
      <c r="AD277" s="14"/>
      <c r="AE277" s="14"/>
    </row>
    <row r="278" spans="1:31" ht="93.75">
      <c r="A278" s="28">
        <v>274</v>
      </c>
      <c r="B278" s="58" t="s">
        <v>3343</v>
      </c>
      <c r="C278" s="29" t="s">
        <v>1506</v>
      </c>
      <c r="D278" s="30" t="s">
        <v>1430</v>
      </c>
      <c r="E278" s="34" t="s">
        <v>105</v>
      </c>
      <c r="F278" s="29" t="s">
        <v>1427</v>
      </c>
      <c r="G278" s="59" t="s">
        <v>3068</v>
      </c>
      <c r="H278" s="60">
        <v>50</v>
      </c>
      <c r="I278" s="60">
        <v>192885</v>
      </c>
      <c r="J278" s="60">
        <f t="shared" si="9"/>
        <v>9644250</v>
      </c>
      <c r="K278" s="12"/>
      <c r="L278" s="13"/>
      <c r="M278" s="14"/>
      <c r="N278" s="14"/>
      <c r="O278" s="14"/>
      <c r="P278" s="14"/>
      <c r="Q278" s="14"/>
      <c r="R278" s="14"/>
      <c r="S278" s="15"/>
      <c r="T278" s="15"/>
      <c r="U278" s="15"/>
      <c r="V278" s="15"/>
      <c r="W278" s="15"/>
      <c r="X278" s="15">
        <f t="shared" si="8"/>
        <v>0</v>
      </c>
      <c r="Y278" s="14"/>
      <c r="Z278" s="16"/>
      <c r="AA278" s="14"/>
      <c r="AB278" s="14"/>
      <c r="AC278" s="14"/>
      <c r="AD278" s="14"/>
      <c r="AE278" s="14"/>
    </row>
    <row r="279" spans="1:31" ht="150">
      <c r="A279" s="28">
        <v>275</v>
      </c>
      <c r="B279" s="58" t="s">
        <v>3344</v>
      </c>
      <c r="C279" s="29" t="s">
        <v>1507</v>
      </c>
      <c r="D279" s="30" t="s">
        <v>1430</v>
      </c>
      <c r="E279" s="34" t="s">
        <v>1508</v>
      </c>
      <c r="F279" s="29" t="s">
        <v>1427</v>
      </c>
      <c r="G279" s="59" t="s">
        <v>3068</v>
      </c>
      <c r="H279" s="60">
        <v>50</v>
      </c>
      <c r="I279" s="60">
        <v>259875</v>
      </c>
      <c r="J279" s="60">
        <f t="shared" si="9"/>
        <v>12993750</v>
      </c>
      <c r="K279" s="12"/>
      <c r="L279" s="13"/>
      <c r="M279" s="14"/>
      <c r="N279" s="14"/>
      <c r="O279" s="14"/>
      <c r="P279" s="14"/>
      <c r="Q279" s="14"/>
      <c r="R279" s="14"/>
      <c r="S279" s="15"/>
      <c r="T279" s="15"/>
      <c r="U279" s="15"/>
      <c r="V279" s="15"/>
      <c r="W279" s="15"/>
      <c r="X279" s="15">
        <f t="shared" si="8"/>
        <v>0</v>
      </c>
      <c r="Y279" s="14"/>
      <c r="Z279" s="16"/>
      <c r="AA279" s="14"/>
      <c r="AB279" s="14"/>
      <c r="AC279" s="14"/>
      <c r="AD279" s="14"/>
      <c r="AE279" s="14"/>
    </row>
    <row r="280" spans="1:31" ht="150">
      <c r="A280" s="28">
        <v>276</v>
      </c>
      <c r="B280" s="58" t="s">
        <v>3345</v>
      </c>
      <c r="C280" s="29" t="s">
        <v>1509</v>
      </c>
      <c r="D280" s="30" t="s">
        <v>1430</v>
      </c>
      <c r="E280" s="34" t="s">
        <v>1510</v>
      </c>
      <c r="F280" s="29" t="s">
        <v>1427</v>
      </c>
      <c r="G280" s="59" t="s">
        <v>3068</v>
      </c>
      <c r="H280" s="60">
        <v>50</v>
      </c>
      <c r="I280" s="60">
        <v>233310</v>
      </c>
      <c r="J280" s="60">
        <f t="shared" si="9"/>
        <v>11665500</v>
      </c>
      <c r="K280" s="12"/>
      <c r="L280" s="13"/>
      <c r="M280" s="14"/>
      <c r="N280" s="14"/>
      <c r="O280" s="14"/>
      <c r="P280" s="14"/>
      <c r="Q280" s="14"/>
      <c r="R280" s="14"/>
      <c r="S280" s="15"/>
      <c r="T280" s="15"/>
      <c r="U280" s="15"/>
      <c r="V280" s="15"/>
      <c r="W280" s="15"/>
      <c r="X280" s="15">
        <f t="shared" si="8"/>
        <v>0</v>
      </c>
      <c r="Y280" s="14"/>
      <c r="Z280" s="16"/>
      <c r="AA280" s="14"/>
      <c r="AB280" s="14"/>
      <c r="AC280" s="14"/>
      <c r="AD280" s="14"/>
      <c r="AE280" s="14"/>
    </row>
    <row r="281" spans="1:31" ht="150">
      <c r="A281" s="28">
        <v>277</v>
      </c>
      <c r="B281" s="58" t="s">
        <v>3346</v>
      </c>
      <c r="C281" s="29" t="s">
        <v>1511</v>
      </c>
      <c r="D281" s="30" t="s">
        <v>1430</v>
      </c>
      <c r="E281" s="34" t="s">
        <v>1508</v>
      </c>
      <c r="F281" s="29" t="s">
        <v>1427</v>
      </c>
      <c r="G281" s="59" t="s">
        <v>3068</v>
      </c>
      <c r="H281" s="60">
        <v>50</v>
      </c>
      <c r="I281" s="60">
        <v>311080</v>
      </c>
      <c r="J281" s="60">
        <f t="shared" si="9"/>
        <v>15554000</v>
      </c>
      <c r="K281" s="12"/>
      <c r="L281" s="13"/>
      <c r="M281" s="14"/>
      <c r="N281" s="14"/>
      <c r="O281" s="14"/>
      <c r="P281" s="14"/>
      <c r="Q281" s="14"/>
      <c r="R281" s="14"/>
      <c r="S281" s="15"/>
      <c r="T281" s="15"/>
      <c r="U281" s="15"/>
      <c r="V281" s="15"/>
      <c r="W281" s="15"/>
      <c r="X281" s="15">
        <f t="shared" si="8"/>
        <v>0</v>
      </c>
      <c r="Y281" s="14"/>
      <c r="Z281" s="16"/>
      <c r="AA281" s="14"/>
      <c r="AB281" s="14"/>
      <c r="AC281" s="14"/>
      <c r="AD281" s="14"/>
      <c r="AE281" s="14"/>
    </row>
    <row r="282" spans="1:31" ht="168.75">
      <c r="A282" s="28">
        <v>278</v>
      </c>
      <c r="B282" s="58" t="s">
        <v>3347</v>
      </c>
      <c r="C282" s="29" t="s">
        <v>1512</v>
      </c>
      <c r="D282" s="30" t="s">
        <v>1430</v>
      </c>
      <c r="E282" s="34" t="s">
        <v>1513</v>
      </c>
      <c r="F282" s="29" t="s">
        <v>1432</v>
      </c>
      <c r="G282" s="59" t="s">
        <v>3068</v>
      </c>
      <c r="H282" s="60">
        <v>35</v>
      </c>
      <c r="I282" s="60">
        <v>105105</v>
      </c>
      <c r="J282" s="60">
        <f t="shared" si="9"/>
        <v>3678675</v>
      </c>
      <c r="K282" s="12"/>
      <c r="L282" s="13"/>
      <c r="M282" s="14"/>
      <c r="N282" s="14"/>
      <c r="O282" s="14"/>
      <c r="P282" s="14"/>
      <c r="Q282" s="14"/>
      <c r="R282" s="14"/>
      <c r="S282" s="15"/>
      <c r="T282" s="15"/>
      <c r="U282" s="15"/>
      <c r="V282" s="15"/>
      <c r="W282" s="15"/>
      <c r="X282" s="15">
        <f t="shared" si="8"/>
        <v>0</v>
      </c>
      <c r="Y282" s="14"/>
      <c r="Z282" s="16"/>
      <c r="AA282" s="14"/>
      <c r="AB282" s="14"/>
      <c r="AC282" s="14"/>
      <c r="AD282" s="14"/>
      <c r="AE282" s="14"/>
    </row>
    <row r="283" spans="1:31" ht="150">
      <c r="A283" s="28">
        <v>279</v>
      </c>
      <c r="B283" s="58" t="s">
        <v>3348</v>
      </c>
      <c r="C283" s="29" t="s">
        <v>1514</v>
      </c>
      <c r="D283" s="30" t="s">
        <v>1430</v>
      </c>
      <c r="E283" s="34" t="s">
        <v>1508</v>
      </c>
      <c r="F283" s="29" t="s">
        <v>1427</v>
      </c>
      <c r="G283" s="59" t="s">
        <v>3068</v>
      </c>
      <c r="H283" s="60">
        <v>20</v>
      </c>
      <c r="I283" s="60">
        <v>334950</v>
      </c>
      <c r="J283" s="60">
        <f t="shared" si="9"/>
        <v>6699000</v>
      </c>
      <c r="K283" s="12"/>
      <c r="L283" s="13"/>
      <c r="M283" s="14"/>
      <c r="N283" s="14"/>
      <c r="O283" s="14"/>
      <c r="P283" s="14"/>
      <c r="Q283" s="14"/>
      <c r="R283" s="14"/>
      <c r="S283" s="15"/>
      <c r="T283" s="15"/>
      <c r="U283" s="15"/>
      <c r="V283" s="15"/>
      <c r="W283" s="15"/>
      <c r="X283" s="15">
        <f t="shared" si="8"/>
        <v>0</v>
      </c>
      <c r="Y283" s="14"/>
      <c r="Z283" s="16"/>
      <c r="AA283" s="14"/>
      <c r="AB283" s="14"/>
      <c r="AC283" s="14"/>
      <c r="AD283" s="14"/>
      <c r="AE283" s="14"/>
    </row>
    <row r="284" spans="1:31" ht="150">
      <c r="A284" s="28">
        <v>280</v>
      </c>
      <c r="B284" s="58" t="s">
        <v>3349</v>
      </c>
      <c r="C284" s="29" t="s">
        <v>1515</v>
      </c>
      <c r="D284" s="30" t="s">
        <v>1430</v>
      </c>
      <c r="E284" s="34" t="s">
        <v>1516</v>
      </c>
      <c r="F284" s="29" t="s">
        <v>1427</v>
      </c>
      <c r="G284" s="59" t="s">
        <v>3068</v>
      </c>
      <c r="H284" s="60">
        <v>50</v>
      </c>
      <c r="I284" s="60">
        <v>617716</v>
      </c>
      <c r="J284" s="60">
        <f t="shared" si="9"/>
        <v>30885800</v>
      </c>
      <c r="K284" s="12"/>
      <c r="L284" s="13"/>
      <c r="M284" s="14"/>
      <c r="N284" s="14"/>
      <c r="O284" s="14"/>
      <c r="P284" s="14"/>
      <c r="Q284" s="14"/>
      <c r="R284" s="14"/>
      <c r="S284" s="15"/>
      <c r="T284" s="15"/>
      <c r="U284" s="15"/>
      <c r="V284" s="15"/>
      <c r="W284" s="15"/>
      <c r="X284" s="15">
        <f t="shared" si="8"/>
        <v>0</v>
      </c>
      <c r="Y284" s="14"/>
      <c r="Z284" s="16"/>
      <c r="AA284" s="14"/>
      <c r="AB284" s="14"/>
      <c r="AC284" s="14"/>
      <c r="AD284" s="14"/>
      <c r="AE284" s="14"/>
    </row>
    <row r="285" spans="1:31" ht="150">
      <c r="A285" s="28">
        <v>281</v>
      </c>
      <c r="B285" s="58" t="s">
        <v>3350</v>
      </c>
      <c r="C285" s="29" t="s">
        <v>1517</v>
      </c>
      <c r="D285" s="30" t="s">
        <v>1430</v>
      </c>
      <c r="E285" s="34" t="s">
        <v>106</v>
      </c>
      <c r="F285" s="29" t="s">
        <v>1427</v>
      </c>
      <c r="G285" s="59" t="s">
        <v>3068</v>
      </c>
      <c r="H285" s="60">
        <v>570</v>
      </c>
      <c r="I285" s="60">
        <v>219450</v>
      </c>
      <c r="J285" s="60">
        <f t="shared" si="9"/>
        <v>125086500</v>
      </c>
      <c r="K285" s="12"/>
      <c r="L285" s="13"/>
      <c r="M285" s="14"/>
      <c r="N285" s="14"/>
      <c r="O285" s="14"/>
      <c r="P285" s="14"/>
      <c r="Q285" s="14"/>
      <c r="R285" s="14"/>
      <c r="S285" s="15"/>
      <c r="T285" s="15"/>
      <c r="U285" s="15"/>
      <c r="V285" s="15"/>
      <c r="W285" s="15"/>
      <c r="X285" s="15">
        <f t="shared" si="8"/>
        <v>0</v>
      </c>
      <c r="Y285" s="14"/>
      <c r="Z285" s="16"/>
      <c r="AA285" s="14"/>
      <c r="AB285" s="14"/>
      <c r="AC285" s="14"/>
      <c r="AD285" s="14"/>
      <c r="AE285" s="14"/>
    </row>
    <row r="286" spans="1:31" ht="150">
      <c r="A286" s="28">
        <v>282</v>
      </c>
      <c r="B286" s="58" t="s">
        <v>3351</v>
      </c>
      <c r="C286" s="29" t="s">
        <v>1518</v>
      </c>
      <c r="D286" s="30" t="s">
        <v>1430</v>
      </c>
      <c r="E286" s="34" t="s">
        <v>107</v>
      </c>
      <c r="F286" s="29" t="s">
        <v>1427</v>
      </c>
      <c r="G286" s="59" t="s">
        <v>3068</v>
      </c>
      <c r="H286" s="60">
        <v>700</v>
      </c>
      <c r="I286" s="60">
        <v>488840</v>
      </c>
      <c r="J286" s="60">
        <f t="shared" si="9"/>
        <v>342188000</v>
      </c>
      <c r="K286" s="12"/>
      <c r="L286" s="13"/>
      <c r="M286" s="14"/>
      <c r="N286" s="14"/>
      <c r="O286" s="14"/>
      <c r="P286" s="14"/>
      <c r="Q286" s="14"/>
      <c r="R286" s="14"/>
      <c r="S286" s="15"/>
      <c r="T286" s="15"/>
      <c r="U286" s="15"/>
      <c r="V286" s="15"/>
      <c r="W286" s="15"/>
      <c r="X286" s="15">
        <f t="shared" si="8"/>
        <v>0</v>
      </c>
      <c r="Y286" s="14"/>
      <c r="Z286" s="16"/>
      <c r="AA286" s="14"/>
      <c r="AB286" s="14"/>
      <c r="AC286" s="14"/>
      <c r="AD286" s="14"/>
      <c r="AE286" s="14"/>
    </row>
    <row r="287" spans="1:31" ht="409.5">
      <c r="A287" s="28">
        <v>283</v>
      </c>
      <c r="B287" s="58" t="s">
        <v>3352</v>
      </c>
      <c r="C287" s="29" t="s">
        <v>81</v>
      </c>
      <c r="D287" s="30" t="s">
        <v>1430</v>
      </c>
      <c r="E287" s="34" t="s">
        <v>997</v>
      </c>
      <c r="F287" s="29" t="s">
        <v>1529</v>
      </c>
      <c r="G287" s="29" t="s">
        <v>3067</v>
      </c>
      <c r="H287" s="60">
        <v>15</v>
      </c>
      <c r="I287" s="60">
        <v>52800000</v>
      </c>
      <c r="J287" s="60">
        <f t="shared" si="9"/>
        <v>792000000</v>
      </c>
      <c r="K287" s="12"/>
      <c r="L287" s="13"/>
      <c r="M287" s="14"/>
      <c r="N287" s="14"/>
      <c r="O287" s="14"/>
      <c r="P287" s="14"/>
      <c r="Q287" s="14"/>
      <c r="R287" s="14"/>
      <c r="S287" s="15"/>
      <c r="T287" s="15"/>
      <c r="U287" s="15"/>
      <c r="V287" s="15"/>
      <c r="W287" s="15"/>
      <c r="X287" s="15">
        <f t="shared" si="8"/>
        <v>0</v>
      </c>
      <c r="Y287" s="14"/>
      <c r="Z287" s="16"/>
      <c r="AA287" s="14"/>
      <c r="AB287" s="14"/>
      <c r="AC287" s="14"/>
      <c r="AD287" s="14"/>
      <c r="AE287" s="14"/>
    </row>
    <row r="288" spans="1:31" ht="409.5">
      <c r="A288" s="28">
        <v>284</v>
      </c>
      <c r="B288" s="58" t="s">
        <v>3353</v>
      </c>
      <c r="C288" s="29" t="s">
        <v>998</v>
      </c>
      <c r="D288" s="30" t="s">
        <v>999</v>
      </c>
      <c r="E288" s="34" t="s">
        <v>1000</v>
      </c>
      <c r="F288" s="29" t="s">
        <v>1427</v>
      </c>
      <c r="G288" s="29" t="s">
        <v>3067</v>
      </c>
      <c r="H288" s="60">
        <v>20</v>
      </c>
      <c r="I288" s="60">
        <v>57000000</v>
      </c>
      <c r="J288" s="60">
        <f t="shared" si="9"/>
        <v>1140000000</v>
      </c>
      <c r="K288" s="12"/>
      <c r="L288" s="13"/>
      <c r="M288" s="14"/>
      <c r="N288" s="14"/>
      <c r="O288" s="14"/>
      <c r="P288" s="14"/>
      <c r="Q288" s="14"/>
      <c r="R288" s="14"/>
      <c r="S288" s="15"/>
      <c r="T288" s="15"/>
      <c r="U288" s="15"/>
      <c r="V288" s="15"/>
      <c r="W288" s="15"/>
      <c r="X288" s="15">
        <f t="shared" si="8"/>
        <v>0</v>
      </c>
      <c r="Y288" s="14"/>
      <c r="Z288" s="16"/>
      <c r="AA288" s="14"/>
      <c r="AB288" s="14"/>
      <c r="AC288" s="14"/>
      <c r="AD288" s="14"/>
      <c r="AE288" s="14"/>
    </row>
    <row r="289" spans="1:31" ht="409.5">
      <c r="A289" s="28">
        <v>285</v>
      </c>
      <c r="B289" s="58" t="s">
        <v>3354</v>
      </c>
      <c r="C289" s="29" t="s">
        <v>1001</v>
      </c>
      <c r="D289" s="30" t="s">
        <v>1430</v>
      </c>
      <c r="E289" s="34" t="s">
        <v>1002</v>
      </c>
      <c r="F289" s="29" t="s">
        <v>1427</v>
      </c>
      <c r="G289" s="29" t="s">
        <v>3067</v>
      </c>
      <c r="H289" s="60">
        <v>30</v>
      </c>
      <c r="I289" s="60">
        <v>41800000</v>
      </c>
      <c r="J289" s="60">
        <f t="shared" si="9"/>
        <v>1254000000</v>
      </c>
      <c r="K289" s="12"/>
      <c r="L289" s="13"/>
      <c r="M289" s="14"/>
      <c r="N289" s="14"/>
      <c r="O289" s="14"/>
      <c r="P289" s="14"/>
      <c r="Q289" s="14"/>
      <c r="R289" s="14"/>
      <c r="S289" s="15"/>
      <c r="T289" s="15"/>
      <c r="U289" s="15"/>
      <c r="V289" s="15"/>
      <c r="W289" s="15"/>
      <c r="X289" s="15">
        <f t="shared" si="8"/>
        <v>0</v>
      </c>
      <c r="Y289" s="14"/>
      <c r="Z289" s="16"/>
      <c r="AA289" s="14"/>
      <c r="AB289" s="14"/>
      <c r="AC289" s="14"/>
      <c r="AD289" s="14"/>
      <c r="AE289" s="14"/>
    </row>
    <row r="290" spans="1:31" ht="409.5">
      <c r="A290" s="28">
        <v>286</v>
      </c>
      <c r="B290" s="58" t="s">
        <v>3355</v>
      </c>
      <c r="C290" s="29" t="s">
        <v>1003</v>
      </c>
      <c r="D290" s="30" t="s">
        <v>1430</v>
      </c>
      <c r="E290" s="34" t="s">
        <v>712</v>
      </c>
      <c r="F290" s="29" t="s">
        <v>1427</v>
      </c>
      <c r="G290" s="29" t="s">
        <v>3067</v>
      </c>
      <c r="H290" s="60">
        <v>10</v>
      </c>
      <c r="I290" s="60">
        <v>55000000</v>
      </c>
      <c r="J290" s="60">
        <f t="shared" si="9"/>
        <v>550000000</v>
      </c>
      <c r="K290" s="12"/>
      <c r="L290" s="13"/>
      <c r="M290" s="14"/>
      <c r="N290" s="14"/>
      <c r="O290" s="14"/>
      <c r="P290" s="14"/>
      <c r="Q290" s="14"/>
      <c r="R290" s="14"/>
      <c r="S290" s="15"/>
      <c r="T290" s="15"/>
      <c r="U290" s="15"/>
      <c r="V290" s="15"/>
      <c r="W290" s="15"/>
      <c r="X290" s="15">
        <f t="shared" si="8"/>
        <v>0</v>
      </c>
      <c r="Y290" s="14"/>
      <c r="Z290" s="16"/>
      <c r="AA290" s="14"/>
      <c r="AB290" s="14"/>
      <c r="AC290" s="14"/>
      <c r="AD290" s="14"/>
      <c r="AE290" s="14"/>
    </row>
    <row r="291" spans="1:31" ht="409.5">
      <c r="A291" s="28">
        <v>287</v>
      </c>
      <c r="B291" s="58" t="s">
        <v>3356</v>
      </c>
      <c r="C291" s="29" t="s">
        <v>713</v>
      </c>
      <c r="D291" s="30" t="s">
        <v>1430</v>
      </c>
      <c r="E291" s="34" t="s">
        <v>877</v>
      </c>
      <c r="F291" s="29" t="s">
        <v>1427</v>
      </c>
      <c r="G291" s="29" t="s">
        <v>3067</v>
      </c>
      <c r="H291" s="60">
        <v>10</v>
      </c>
      <c r="I291" s="60">
        <v>48000000</v>
      </c>
      <c r="J291" s="60">
        <f t="shared" si="9"/>
        <v>480000000</v>
      </c>
      <c r="K291" s="12"/>
      <c r="L291" s="13"/>
      <c r="M291" s="14"/>
      <c r="N291" s="14"/>
      <c r="O291" s="14"/>
      <c r="P291" s="14"/>
      <c r="Q291" s="14"/>
      <c r="R291" s="14"/>
      <c r="S291" s="15"/>
      <c r="T291" s="15"/>
      <c r="U291" s="15"/>
      <c r="V291" s="15"/>
      <c r="W291" s="15"/>
      <c r="X291" s="15">
        <f t="shared" si="8"/>
        <v>0</v>
      </c>
      <c r="Y291" s="14"/>
      <c r="Z291" s="16"/>
      <c r="AA291" s="14"/>
      <c r="AB291" s="14"/>
      <c r="AC291" s="14"/>
      <c r="AD291" s="14"/>
      <c r="AE291" s="14"/>
    </row>
    <row r="292" spans="1:31" ht="409.5">
      <c r="A292" s="28">
        <v>288</v>
      </c>
      <c r="B292" s="58" t="s">
        <v>3357</v>
      </c>
      <c r="C292" s="29" t="s">
        <v>878</v>
      </c>
      <c r="D292" s="30" t="s">
        <v>1430</v>
      </c>
      <c r="E292" s="34" t="s">
        <v>108</v>
      </c>
      <c r="F292" s="29" t="s">
        <v>1427</v>
      </c>
      <c r="G292" s="29" t="s">
        <v>3067</v>
      </c>
      <c r="H292" s="60">
        <v>20</v>
      </c>
      <c r="I292" s="60">
        <v>69000000</v>
      </c>
      <c r="J292" s="60">
        <f t="shared" si="9"/>
        <v>1380000000</v>
      </c>
      <c r="K292" s="12"/>
      <c r="L292" s="13"/>
      <c r="M292" s="14"/>
      <c r="N292" s="14"/>
      <c r="O292" s="14"/>
      <c r="P292" s="14"/>
      <c r="Q292" s="14"/>
      <c r="R292" s="14"/>
      <c r="S292" s="15"/>
      <c r="T292" s="15"/>
      <c r="U292" s="15"/>
      <c r="V292" s="15"/>
      <c r="W292" s="15"/>
      <c r="X292" s="15">
        <f t="shared" si="8"/>
        <v>0</v>
      </c>
      <c r="Y292" s="14"/>
      <c r="Z292" s="16"/>
      <c r="AA292" s="14"/>
      <c r="AB292" s="14"/>
      <c r="AC292" s="14"/>
      <c r="AD292" s="14"/>
      <c r="AE292" s="14"/>
    </row>
    <row r="293" spans="1:31" ht="75">
      <c r="A293" s="28">
        <v>289</v>
      </c>
      <c r="B293" s="58" t="s">
        <v>3358</v>
      </c>
      <c r="C293" s="29" t="s">
        <v>393</v>
      </c>
      <c r="D293" s="30" t="s">
        <v>1426</v>
      </c>
      <c r="E293" s="34" t="s">
        <v>394</v>
      </c>
      <c r="F293" s="29" t="s">
        <v>1427</v>
      </c>
      <c r="G293" s="29" t="s">
        <v>3069</v>
      </c>
      <c r="H293" s="60">
        <v>620</v>
      </c>
      <c r="I293" s="60">
        <v>73040</v>
      </c>
      <c r="J293" s="60">
        <f t="shared" si="9"/>
        <v>45284800</v>
      </c>
      <c r="K293" s="12"/>
      <c r="L293" s="13"/>
      <c r="M293" s="14"/>
      <c r="N293" s="14"/>
      <c r="O293" s="14"/>
      <c r="P293" s="14"/>
      <c r="Q293" s="14"/>
      <c r="R293" s="14"/>
      <c r="S293" s="15"/>
      <c r="T293" s="15"/>
      <c r="U293" s="15"/>
      <c r="V293" s="15"/>
      <c r="W293" s="15"/>
      <c r="X293" s="15">
        <f t="shared" si="8"/>
        <v>0</v>
      </c>
      <c r="Y293" s="14"/>
      <c r="Z293" s="16"/>
      <c r="AA293" s="14"/>
      <c r="AB293" s="14"/>
      <c r="AC293" s="14"/>
      <c r="AD293" s="14"/>
      <c r="AE293" s="14"/>
    </row>
    <row r="294" spans="1:31" ht="75">
      <c r="A294" s="28">
        <v>290</v>
      </c>
      <c r="B294" s="58" t="s">
        <v>3359</v>
      </c>
      <c r="C294" s="29" t="s">
        <v>879</v>
      </c>
      <c r="D294" s="30" t="s">
        <v>1611</v>
      </c>
      <c r="E294" s="34" t="s">
        <v>880</v>
      </c>
      <c r="F294" s="29" t="s">
        <v>1427</v>
      </c>
      <c r="G294" s="29" t="s">
        <v>3067</v>
      </c>
      <c r="H294" s="60">
        <v>19</v>
      </c>
      <c r="I294" s="60">
        <v>176000</v>
      </c>
      <c r="J294" s="60">
        <f t="shared" si="9"/>
        <v>3344000</v>
      </c>
      <c r="K294" s="12"/>
      <c r="L294" s="13"/>
      <c r="M294" s="14"/>
      <c r="N294" s="14"/>
      <c r="O294" s="14"/>
      <c r="P294" s="14"/>
      <c r="Q294" s="14"/>
      <c r="R294" s="14"/>
      <c r="S294" s="15"/>
      <c r="T294" s="15"/>
      <c r="U294" s="15"/>
      <c r="V294" s="15"/>
      <c r="W294" s="15"/>
      <c r="X294" s="15">
        <f t="shared" si="8"/>
        <v>0</v>
      </c>
      <c r="Y294" s="14"/>
      <c r="Z294" s="16"/>
      <c r="AA294" s="14"/>
      <c r="AB294" s="14"/>
      <c r="AC294" s="14"/>
      <c r="AD294" s="14"/>
      <c r="AE294" s="14"/>
    </row>
    <row r="295" spans="1:31" ht="131.25">
      <c r="A295" s="28">
        <v>291</v>
      </c>
      <c r="B295" s="58" t="s">
        <v>3360</v>
      </c>
      <c r="C295" s="29" t="s">
        <v>395</v>
      </c>
      <c r="D295" s="30" t="s">
        <v>1424</v>
      </c>
      <c r="E295" s="34" t="s">
        <v>396</v>
      </c>
      <c r="F295" s="29" t="s">
        <v>1427</v>
      </c>
      <c r="G295" s="29" t="s">
        <v>3067</v>
      </c>
      <c r="H295" s="60">
        <v>5525</v>
      </c>
      <c r="I295" s="60">
        <v>27720</v>
      </c>
      <c r="J295" s="60">
        <f t="shared" si="9"/>
        <v>153153000</v>
      </c>
      <c r="K295" s="12"/>
      <c r="L295" s="13"/>
      <c r="M295" s="14"/>
      <c r="N295" s="14"/>
      <c r="O295" s="14"/>
      <c r="P295" s="14"/>
      <c r="Q295" s="14"/>
      <c r="R295" s="14"/>
      <c r="S295" s="15"/>
      <c r="T295" s="15"/>
      <c r="U295" s="15"/>
      <c r="V295" s="15"/>
      <c r="W295" s="15"/>
      <c r="X295" s="15">
        <f t="shared" si="8"/>
        <v>0</v>
      </c>
      <c r="Y295" s="14"/>
      <c r="Z295" s="16"/>
      <c r="AA295" s="14"/>
      <c r="AB295" s="14"/>
      <c r="AC295" s="14"/>
      <c r="AD295" s="14"/>
      <c r="AE295" s="14"/>
    </row>
    <row r="296" spans="1:31" ht="168.75">
      <c r="A296" s="28">
        <v>292</v>
      </c>
      <c r="B296" s="58" t="s">
        <v>3361</v>
      </c>
      <c r="C296" s="29" t="s">
        <v>398</v>
      </c>
      <c r="D296" s="30" t="s">
        <v>1430</v>
      </c>
      <c r="E296" s="34" t="s">
        <v>399</v>
      </c>
      <c r="F296" s="29" t="s">
        <v>1427</v>
      </c>
      <c r="G296" s="29" t="s">
        <v>3069</v>
      </c>
      <c r="H296" s="60">
        <v>30</v>
      </c>
      <c r="I296" s="60">
        <v>46000000</v>
      </c>
      <c r="J296" s="60">
        <f t="shared" si="9"/>
        <v>1380000000</v>
      </c>
      <c r="K296" s="12"/>
      <c r="L296" s="13"/>
      <c r="M296" s="14"/>
      <c r="N296" s="14"/>
      <c r="O296" s="14"/>
      <c r="P296" s="14"/>
      <c r="Q296" s="14"/>
      <c r="R296" s="14"/>
      <c r="S296" s="15"/>
      <c r="T296" s="15"/>
      <c r="U296" s="15"/>
      <c r="V296" s="15"/>
      <c r="W296" s="15"/>
      <c r="X296" s="15">
        <f t="shared" si="8"/>
        <v>0</v>
      </c>
      <c r="Y296" s="14"/>
      <c r="Z296" s="16"/>
      <c r="AA296" s="14"/>
      <c r="AB296" s="14"/>
      <c r="AC296" s="14"/>
      <c r="AD296" s="14"/>
      <c r="AE296" s="14"/>
    </row>
    <row r="297" spans="1:31" ht="168.75">
      <c r="A297" s="28">
        <v>293</v>
      </c>
      <c r="B297" s="58" t="s">
        <v>3362</v>
      </c>
      <c r="C297" s="29" t="s">
        <v>400</v>
      </c>
      <c r="D297" s="30" t="s">
        <v>1430</v>
      </c>
      <c r="E297" s="34" t="s">
        <v>401</v>
      </c>
      <c r="F297" s="29" t="s">
        <v>1427</v>
      </c>
      <c r="G297" s="29" t="s">
        <v>3069</v>
      </c>
      <c r="H297" s="60">
        <v>30</v>
      </c>
      <c r="I297" s="60">
        <v>85000000</v>
      </c>
      <c r="J297" s="60">
        <f t="shared" si="9"/>
        <v>2550000000</v>
      </c>
      <c r="K297" s="12"/>
      <c r="L297" s="13"/>
      <c r="M297" s="14"/>
      <c r="N297" s="14"/>
      <c r="O297" s="14"/>
      <c r="P297" s="14"/>
      <c r="Q297" s="14"/>
      <c r="R297" s="14"/>
      <c r="S297" s="15"/>
      <c r="T297" s="15"/>
      <c r="U297" s="15"/>
      <c r="V297" s="15"/>
      <c r="W297" s="15"/>
      <c r="X297" s="15">
        <f t="shared" si="8"/>
        <v>0</v>
      </c>
      <c r="Y297" s="14"/>
      <c r="Z297" s="16"/>
      <c r="AA297" s="14"/>
      <c r="AB297" s="14"/>
      <c r="AC297" s="14"/>
      <c r="AD297" s="14"/>
      <c r="AE297" s="14"/>
    </row>
    <row r="298" spans="1:31" ht="93.75">
      <c r="A298" s="28">
        <v>294</v>
      </c>
      <c r="B298" s="58" t="s">
        <v>3363</v>
      </c>
      <c r="C298" s="29" t="s">
        <v>402</v>
      </c>
      <c r="D298" s="30" t="s">
        <v>1430</v>
      </c>
      <c r="E298" s="34" t="s">
        <v>403</v>
      </c>
      <c r="F298" s="29" t="s">
        <v>1427</v>
      </c>
      <c r="G298" s="29" t="s">
        <v>3069</v>
      </c>
      <c r="H298" s="60">
        <v>10</v>
      </c>
      <c r="I298" s="60">
        <v>46000000</v>
      </c>
      <c r="J298" s="60">
        <f t="shared" si="9"/>
        <v>460000000</v>
      </c>
      <c r="K298" s="12"/>
      <c r="L298" s="13"/>
      <c r="M298" s="14"/>
      <c r="N298" s="14"/>
      <c r="O298" s="14"/>
      <c r="P298" s="14"/>
      <c r="Q298" s="14"/>
      <c r="R298" s="14"/>
      <c r="S298" s="15"/>
      <c r="T298" s="15"/>
      <c r="U298" s="15"/>
      <c r="V298" s="15"/>
      <c r="W298" s="15"/>
      <c r="X298" s="15">
        <f t="shared" si="8"/>
        <v>0</v>
      </c>
      <c r="Y298" s="14"/>
      <c r="Z298" s="16"/>
      <c r="AA298" s="14"/>
      <c r="AB298" s="14"/>
      <c r="AC298" s="14"/>
      <c r="AD298" s="14"/>
      <c r="AE298" s="14"/>
    </row>
    <row r="299" spans="1:31" ht="112.5">
      <c r="A299" s="28">
        <v>295</v>
      </c>
      <c r="B299" s="58" t="s">
        <v>3364</v>
      </c>
      <c r="C299" s="29" t="s">
        <v>404</v>
      </c>
      <c r="D299" s="30" t="s">
        <v>1430</v>
      </c>
      <c r="E299" s="34" t="s">
        <v>405</v>
      </c>
      <c r="F299" s="29" t="s">
        <v>1427</v>
      </c>
      <c r="G299" s="29" t="s">
        <v>3069</v>
      </c>
      <c r="H299" s="60">
        <v>3</v>
      </c>
      <c r="I299" s="60">
        <v>59000000</v>
      </c>
      <c r="J299" s="60">
        <f t="shared" si="9"/>
        <v>177000000</v>
      </c>
      <c r="K299" s="12"/>
      <c r="L299" s="13"/>
      <c r="M299" s="14"/>
      <c r="N299" s="14"/>
      <c r="O299" s="14"/>
      <c r="P299" s="14"/>
      <c r="Q299" s="14"/>
      <c r="R299" s="14"/>
      <c r="S299" s="15"/>
      <c r="T299" s="15"/>
      <c r="U299" s="15"/>
      <c r="V299" s="15"/>
      <c r="W299" s="15"/>
      <c r="X299" s="15">
        <f t="shared" si="8"/>
        <v>0</v>
      </c>
      <c r="Y299" s="14"/>
      <c r="Z299" s="16"/>
      <c r="AA299" s="14"/>
      <c r="AB299" s="14"/>
      <c r="AC299" s="14"/>
      <c r="AD299" s="14"/>
      <c r="AE299" s="14"/>
    </row>
    <row r="300" spans="1:31" ht="112.5">
      <c r="A300" s="28">
        <v>296</v>
      </c>
      <c r="B300" s="58" t="s">
        <v>3365</v>
      </c>
      <c r="C300" s="29" t="s">
        <v>406</v>
      </c>
      <c r="D300" s="30" t="s">
        <v>1430</v>
      </c>
      <c r="E300" s="34" t="s">
        <v>407</v>
      </c>
      <c r="F300" s="29" t="s">
        <v>1427</v>
      </c>
      <c r="G300" s="29" t="s">
        <v>3069</v>
      </c>
      <c r="H300" s="60">
        <v>10</v>
      </c>
      <c r="I300" s="60">
        <v>84000000</v>
      </c>
      <c r="J300" s="60">
        <f t="shared" si="9"/>
        <v>840000000</v>
      </c>
      <c r="K300" s="12"/>
      <c r="L300" s="13"/>
      <c r="M300" s="14"/>
      <c r="N300" s="14"/>
      <c r="O300" s="14"/>
      <c r="P300" s="14"/>
      <c r="Q300" s="14"/>
      <c r="R300" s="14"/>
      <c r="S300" s="15"/>
      <c r="T300" s="15"/>
      <c r="U300" s="15"/>
      <c r="V300" s="15"/>
      <c r="W300" s="15"/>
      <c r="X300" s="15">
        <f t="shared" si="8"/>
        <v>0</v>
      </c>
      <c r="Y300" s="14"/>
      <c r="Z300" s="16"/>
      <c r="AA300" s="14"/>
      <c r="AB300" s="14"/>
      <c r="AC300" s="14"/>
      <c r="AD300" s="14"/>
      <c r="AE300" s="14"/>
    </row>
    <row r="301" spans="1:31" ht="131.25">
      <c r="A301" s="28">
        <v>297</v>
      </c>
      <c r="B301" s="58" t="s">
        <v>3366</v>
      </c>
      <c r="C301" s="29" t="s">
        <v>406</v>
      </c>
      <c r="D301" s="30" t="s">
        <v>1430</v>
      </c>
      <c r="E301" s="34" t="s">
        <v>408</v>
      </c>
      <c r="F301" s="29" t="s">
        <v>1427</v>
      </c>
      <c r="G301" s="29" t="s">
        <v>3069</v>
      </c>
      <c r="H301" s="60">
        <v>2</v>
      </c>
      <c r="I301" s="60">
        <v>123000000</v>
      </c>
      <c r="J301" s="60">
        <f t="shared" si="9"/>
        <v>246000000</v>
      </c>
      <c r="K301" s="12"/>
      <c r="L301" s="13"/>
      <c r="M301" s="14"/>
      <c r="N301" s="14"/>
      <c r="O301" s="14"/>
      <c r="P301" s="14"/>
      <c r="Q301" s="14"/>
      <c r="R301" s="14"/>
      <c r="S301" s="15"/>
      <c r="T301" s="15"/>
      <c r="U301" s="15"/>
      <c r="V301" s="15"/>
      <c r="W301" s="15"/>
      <c r="X301" s="15">
        <f t="shared" si="8"/>
        <v>0</v>
      </c>
      <c r="Y301" s="14"/>
      <c r="Z301" s="16"/>
      <c r="AA301" s="14"/>
      <c r="AB301" s="14"/>
      <c r="AC301" s="14"/>
      <c r="AD301" s="14"/>
      <c r="AE301" s="14"/>
    </row>
    <row r="302" spans="1:31" ht="206.25">
      <c r="A302" s="28">
        <v>298</v>
      </c>
      <c r="B302" s="58" t="s">
        <v>3367</v>
      </c>
      <c r="C302" s="75" t="s">
        <v>409</v>
      </c>
      <c r="D302" s="39" t="s">
        <v>1430</v>
      </c>
      <c r="E302" s="87" t="s">
        <v>882</v>
      </c>
      <c r="F302" s="29" t="s">
        <v>1427</v>
      </c>
      <c r="G302" s="29" t="s">
        <v>3067</v>
      </c>
      <c r="H302" s="60">
        <v>10</v>
      </c>
      <c r="I302" s="60">
        <v>84800000</v>
      </c>
      <c r="J302" s="60">
        <f t="shared" si="9"/>
        <v>848000000</v>
      </c>
      <c r="K302" s="12"/>
      <c r="L302" s="13"/>
      <c r="M302" s="14"/>
      <c r="N302" s="14"/>
      <c r="O302" s="14"/>
      <c r="P302" s="14"/>
      <c r="Q302" s="14"/>
      <c r="R302" s="14"/>
      <c r="S302" s="15"/>
      <c r="T302" s="15"/>
      <c r="U302" s="15"/>
      <c r="V302" s="15"/>
      <c r="W302" s="15"/>
      <c r="X302" s="15">
        <f t="shared" si="8"/>
        <v>0</v>
      </c>
      <c r="Y302" s="14"/>
      <c r="Z302" s="16"/>
      <c r="AA302" s="14"/>
      <c r="AB302" s="14"/>
      <c r="AC302" s="14"/>
      <c r="AD302" s="14"/>
      <c r="AE302" s="14"/>
    </row>
    <row r="303" spans="1:31" ht="187.5">
      <c r="A303" s="28">
        <v>299</v>
      </c>
      <c r="B303" s="58" t="s">
        <v>3368</v>
      </c>
      <c r="C303" s="29" t="s">
        <v>410</v>
      </c>
      <c r="D303" s="30" t="s">
        <v>1426</v>
      </c>
      <c r="E303" s="34" t="s">
        <v>411</v>
      </c>
      <c r="F303" s="29" t="s">
        <v>1425</v>
      </c>
      <c r="G303" s="29" t="s">
        <v>3067</v>
      </c>
      <c r="H303" s="60">
        <v>400</v>
      </c>
      <c r="I303" s="60">
        <v>544500</v>
      </c>
      <c r="J303" s="60">
        <f t="shared" si="9"/>
        <v>217800000</v>
      </c>
      <c r="K303" s="12"/>
      <c r="L303" s="13"/>
      <c r="M303" s="14"/>
      <c r="N303" s="14"/>
      <c r="O303" s="14"/>
      <c r="P303" s="14"/>
      <c r="Q303" s="14"/>
      <c r="R303" s="14"/>
      <c r="S303" s="15"/>
      <c r="T303" s="15"/>
      <c r="U303" s="15"/>
      <c r="V303" s="15"/>
      <c r="W303" s="15"/>
      <c r="X303" s="15">
        <f t="shared" si="8"/>
        <v>0</v>
      </c>
      <c r="Y303" s="14"/>
      <c r="Z303" s="16"/>
      <c r="AA303" s="14"/>
      <c r="AB303" s="14"/>
      <c r="AC303" s="14"/>
      <c r="AD303" s="14"/>
      <c r="AE303" s="14"/>
    </row>
    <row r="304" spans="1:31" ht="131.25">
      <c r="A304" s="28">
        <v>300</v>
      </c>
      <c r="B304" s="58" t="s">
        <v>3369</v>
      </c>
      <c r="C304" s="29" t="s">
        <v>412</v>
      </c>
      <c r="D304" s="30" t="s">
        <v>1430</v>
      </c>
      <c r="E304" s="34" t="s">
        <v>413</v>
      </c>
      <c r="F304" s="29" t="s">
        <v>1429</v>
      </c>
      <c r="G304" s="59" t="s">
        <v>3068</v>
      </c>
      <c r="H304" s="60">
        <v>5</v>
      </c>
      <c r="I304" s="60">
        <v>3465000</v>
      </c>
      <c r="J304" s="60">
        <f t="shared" si="9"/>
        <v>17325000</v>
      </c>
      <c r="K304" s="12"/>
      <c r="L304" s="13"/>
      <c r="M304" s="14"/>
      <c r="N304" s="14"/>
      <c r="O304" s="14"/>
      <c r="P304" s="14"/>
      <c r="Q304" s="14"/>
      <c r="R304" s="14"/>
      <c r="S304" s="15"/>
      <c r="T304" s="15"/>
      <c r="U304" s="15"/>
      <c r="V304" s="15"/>
      <c r="W304" s="15"/>
      <c r="X304" s="15">
        <f t="shared" si="8"/>
        <v>0</v>
      </c>
      <c r="Y304" s="14"/>
      <c r="Z304" s="16"/>
      <c r="AA304" s="14"/>
      <c r="AB304" s="14"/>
      <c r="AC304" s="14"/>
      <c r="AD304" s="14"/>
      <c r="AE304" s="14"/>
    </row>
    <row r="305" spans="1:31" ht="112.5">
      <c r="A305" s="28">
        <v>301</v>
      </c>
      <c r="B305" s="58" t="s">
        <v>3370</v>
      </c>
      <c r="C305" s="29" t="s">
        <v>414</v>
      </c>
      <c r="D305" s="30" t="s">
        <v>1430</v>
      </c>
      <c r="E305" s="34" t="s">
        <v>415</v>
      </c>
      <c r="F305" s="29" t="s">
        <v>1429</v>
      </c>
      <c r="G305" s="59" t="s">
        <v>3068</v>
      </c>
      <c r="H305" s="60">
        <v>5</v>
      </c>
      <c r="I305" s="60">
        <v>6352500</v>
      </c>
      <c r="J305" s="60">
        <f t="shared" si="9"/>
        <v>31762500</v>
      </c>
      <c r="K305" s="12"/>
      <c r="L305" s="13"/>
      <c r="M305" s="14"/>
      <c r="N305" s="14"/>
      <c r="O305" s="14"/>
      <c r="P305" s="14"/>
      <c r="Q305" s="14"/>
      <c r="R305" s="14"/>
      <c r="S305" s="15"/>
      <c r="T305" s="15"/>
      <c r="U305" s="15"/>
      <c r="V305" s="15"/>
      <c r="W305" s="15"/>
      <c r="X305" s="15">
        <f t="shared" si="8"/>
        <v>0</v>
      </c>
      <c r="Y305" s="14"/>
      <c r="Z305" s="16"/>
      <c r="AA305" s="14"/>
      <c r="AB305" s="14"/>
      <c r="AC305" s="14"/>
      <c r="AD305" s="14"/>
      <c r="AE305" s="14"/>
    </row>
    <row r="306" spans="1:31" ht="409.5">
      <c r="A306" s="28">
        <v>302</v>
      </c>
      <c r="B306" s="58" t="s">
        <v>3371</v>
      </c>
      <c r="C306" s="29" t="s">
        <v>1519</v>
      </c>
      <c r="D306" s="30" t="s">
        <v>1430</v>
      </c>
      <c r="E306" s="66" t="s">
        <v>1520</v>
      </c>
      <c r="F306" s="29" t="s">
        <v>1429</v>
      </c>
      <c r="G306" s="59" t="s">
        <v>3068</v>
      </c>
      <c r="H306" s="60">
        <v>30</v>
      </c>
      <c r="I306" s="60">
        <v>1650000</v>
      </c>
      <c r="J306" s="60">
        <f t="shared" si="9"/>
        <v>49500000</v>
      </c>
      <c r="K306" s="12"/>
      <c r="L306" s="13"/>
      <c r="M306" s="14"/>
      <c r="N306" s="14"/>
      <c r="O306" s="14"/>
      <c r="P306" s="14"/>
      <c r="Q306" s="14"/>
      <c r="R306" s="14"/>
      <c r="S306" s="15"/>
      <c r="T306" s="15"/>
      <c r="U306" s="15"/>
      <c r="V306" s="15"/>
      <c r="W306" s="15"/>
      <c r="X306" s="15">
        <f t="shared" si="8"/>
        <v>0</v>
      </c>
      <c r="Y306" s="14"/>
      <c r="Z306" s="16"/>
      <c r="AA306" s="14"/>
      <c r="AB306" s="14"/>
      <c r="AC306" s="14"/>
      <c r="AD306" s="14"/>
      <c r="AE306" s="14"/>
    </row>
    <row r="307" spans="1:31" ht="409.5">
      <c r="A307" s="28">
        <v>303</v>
      </c>
      <c r="B307" s="58" t="s">
        <v>3372</v>
      </c>
      <c r="C307" s="29" t="s">
        <v>1521</v>
      </c>
      <c r="D307" s="30" t="s">
        <v>1430</v>
      </c>
      <c r="E307" s="34" t="s">
        <v>1522</v>
      </c>
      <c r="F307" s="29" t="s">
        <v>1429</v>
      </c>
      <c r="G307" s="59" t="s">
        <v>3068</v>
      </c>
      <c r="H307" s="60">
        <v>30</v>
      </c>
      <c r="I307" s="60">
        <v>4800000</v>
      </c>
      <c r="J307" s="60">
        <f t="shared" si="9"/>
        <v>144000000</v>
      </c>
      <c r="K307" s="12"/>
      <c r="L307" s="13"/>
      <c r="M307" s="14"/>
      <c r="N307" s="14"/>
      <c r="O307" s="14"/>
      <c r="P307" s="14"/>
      <c r="Q307" s="14"/>
      <c r="R307" s="14"/>
      <c r="S307" s="15"/>
      <c r="T307" s="15"/>
      <c r="U307" s="15"/>
      <c r="V307" s="15"/>
      <c r="W307" s="15"/>
      <c r="X307" s="15">
        <f t="shared" si="8"/>
        <v>0</v>
      </c>
      <c r="Y307" s="14"/>
      <c r="Z307" s="16"/>
      <c r="AA307" s="14"/>
      <c r="AB307" s="14"/>
      <c r="AC307" s="14"/>
      <c r="AD307" s="14"/>
      <c r="AE307" s="14"/>
    </row>
    <row r="308" spans="1:31" ht="37.5">
      <c r="A308" s="28">
        <v>304</v>
      </c>
      <c r="B308" s="58" t="s">
        <v>3373</v>
      </c>
      <c r="C308" s="29" t="s">
        <v>1523</v>
      </c>
      <c r="D308" s="30" t="s">
        <v>1430</v>
      </c>
      <c r="E308" s="34" t="s">
        <v>1431</v>
      </c>
      <c r="F308" s="29" t="s">
        <v>1429</v>
      </c>
      <c r="G308" s="59" t="s">
        <v>3068</v>
      </c>
      <c r="H308" s="60">
        <v>20</v>
      </c>
      <c r="I308" s="60">
        <v>161700</v>
      </c>
      <c r="J308" s="60">
        <f t="shared" si="9"/>
        <v>3234000</v>
      </c>
      <c r="K308" s="12"/>
      <c r="L308" s="13"/>
      <c r="M308" s="14"/>
      <c r="N308" s="14"/>
      <c r="O308" s="14"/>
      <c r="P308" s="14"/>
      <c r="Q308" s="14"/>
      <c r="R308" s="14"/>
      <c r="S308" s="15"/>
      <c r="T308" s="15"/>
      <c r="U308" s="15"/>
      <c r="V308" s="15"/>
      <c r="W308" s="15"/>
      <c r="X308" s="15">
        <f t="shared" si="8"/>
        <v>0</v>
      </c>
      <c r="Y308" s="14"/>
      <c r="Z308" s="16"/>
      <c r="AA308" s="14"/>
      <c r="AB308" s="14"/>
      <c r="AC308" s="14"/>
      <c r="AD308" s="14"/>
      <c r="AE308" s="14"/>
    </row>
    <row r="309" spans="1:31" ht="37.5">
      <c r="A309" s="28">
        <v>305</v>
      </c>
      <c r="B309" s="58" t="s">
        <v>3374</v>
      </c>
      <c r="C309" s="59" t="s">
        <v>883</v>
      </c>
      <c r="D309" s="63" t="s">
        <v>1491</v>
      </c>
      <c r="E309" s="61" t="s">
        <v>884</v>
      </c>
      <c r="F309" s="29" t="s">
        <v>1427</v>
      </c>
      <c r="G309" s="29" t="s">
        <v>3067</v>
      </c>
      <c r="H309" s="60">
        <v>8</v>
      </c>
      <c r="I309" s="60">
        <v>180000</v>
      </c>
      <c r="J309" s="60">
        <f t="shared" si="9"/>
        <v>1440000</v>
      </c>
      <c r="K309" s="12"/>
      <c r="L309" s="13"/>
      <c r="M309" s="14"/>
      <c r="N309" s="14"/>
      <c r="O309" s="14"/>
      <c r="P309" s="14"/>
      <c r="Q309" s="14"/>
      <c r="R309" s="14"/>
      <c r="S309" s="15"/>
      <c r="T309" s="15"/>
      <c r="U309" s="15"/>
      <c r="V309" s="15"/>
      <c r="W309" s="15"/>
      <c r="X309" s="15">
        <f t="shared" si="8"/>
        <v>0</v>
      </c>
      <c r="Y309" s="14"/>
      <c r="Z309" s="16"/>
      <c r="AA309" s="14"/>
      <c r="AB309" s="14"/>
      <c r="AC309" s="14"/>
      <c r="AD309" s="14"/>
      <c r="AE309" s="14"/>
    </row>
    <row r="310" spans="1:31" ht="37.5">
      <c r="A310" s="28">
        <v>306</v>
      </c>
      <c r="B310" s="58" t="s">
        <v>3375</v>
      </c>
      <c r="C310" s="29" t="s">
        <v>885</v>
      </c>
      <c r="D310" s="30" t="s">
        <v>1424</v>
      </c>
      <c r="E310" s="34"/>
      <c r="F310" s="29" t="s">
        <v>1529</v>
      </c>
      <c r="G310" s="29" t="s">
        <v>3067</v>
      </c>
      <c r="H310" s="60">
        <v>3500</v>
      </c>
      <c r="I310" s="60">
        <v>18000</v>
      </c>
      <c r="J310" s="60">
        <f t="shared" si="9"/>
        <v>63000000</v>
      </c>
      <c r="K310" s="12"/>
      <c r="L310" s="13"/>
      <c r="M310" s="14"/>
      <c r="N310" s="14"/>
      <c r="O310" s="14"/>
      <c r="P310" s="14"/>
      <c r="Q310" s="14"/>
      <c r="R310" s="14"/>
      <c r="S310" s="15"/>
      <c r="T310" s="15"/>
      <c r="U310" s="15"/>
      <c r="V310" s="15"/>
      <c r="W310" s="15"/>
      <c r="X310" s="15">
        <f t="shared" si="8"/>
        <v>0</v>
      </c>
      <c r="Y310" s="14"/>
      <c r="Z310" s="16"/>
      <c r="AA310" s="14"/>
      <c r="AB310" s="14"/>
      <c r="AC310" s="14"/>
      <c r="AD310" s="14"/>
      <c r="AE310" s="14"/>
    </row>
    <row r="311" spans="1:31" ht="37.5">
      <c r="A311" s="28">
        <v>307</v>
      </c>
      <c r="B311" s="58" t="s">
        <v>3376</v>
      </c>
      <c r="C311" s="29" t="s">
        <v>1524</v>
      </c>
      <c r="D311" s="30" t="s">
        <v>1430</v>
      </c>
      <c r="E311" s="34" t="s">
        <v>1525</v>
      </c>
      <c r="F311" s="29" t="s">
        <v>1427</v>
      </c>
      <c r="G311" s="59" t="s">
        <v>3068</v>
      </c>
      <c r="H311" s="60">
        <v>1</v>
      </c>
      <c r="I311" s="60">
        <v>24150000</v>
      </c>
      <c r="J311" s="60">
        <f t="shared" si="9"/>
        <v>24150000</v>
      </c>
      <c r="K311" s="12"/>
      <c r="L311" s="13"/>
      <c r="M311" s="14"/>
      <c r="N311" s="14"/>
      <c r="O311" s="14"/>
      <c r="P311" s="14"/>
      <c r="Q311" s="14"/>
      <c r="R311" s="14"/>
      <c r="S311" s="15"/>
      <c r="T311" s="15"/>
      <c r="U311" s="15"/>
      <c r="V311" s="15"/>
      <c r="W311" s="15"/>
      <c r="X311" s="15">
        <f t="shared" si="8"/>
        <v>0</v>
      </c>
      <c r="Y311" s="14"/>
      <c r="Z311" s="16"/>
      <c r="AA311" s="14"/>
      <c r="AB311" s="14"/>
      <c r="AC311" s="14"/>
      <c r="AD311" s="14"/>
      <c r="AE311" s="14"/>
    </row>
    <row r="312" spans="1:31" ht="37.5">
      <c r="A312" s="28">
        <v>308</v>
      </c>
      <c r="B312" s="58" t="s">
        <v>3377</v>
      </c>
      <c r="C312" s="29" t="s">
        <v>1526</v>
      </c>
      <c r="D312" s="30" t="s">
        <v>1428</v>
      </c>
      <c r="E312" s="34" t="s">
        <v>1527</v>
      </c>
      <c r="F312" s="29" t="s">
        <v>1429</v>
      </c>
      <c r="G312" s="59" t="s">
        <v>3068</v>
      </c>
      <c r="H312" s="60">
        <v>2</v>
      </c>
      <c r="I312" s="60">
        <v>120000</v>
      </c>
      <c r="J312" s="60">
        <f t="shared" si="9"/>
        <v>240000</v>
      </c>
      <c r="K312" s="12"/>
      <c r="L312" s="13"/>
      <c r="M312" s="14"/>
      <c r="N312" s="14"/>
      <c r="O312" s="14"/>
      <c r="P312" s="14"/>
      <c r="Q312" s="14"/>
      <c r="R312" s="14"/>
      <c r="S312" s="15"/>
      <c r="T312" s="15"/>
      <c r="U312" s="15"/>
      <c r="V312" s="15"/>
      <c r="W312" s="15"/>
      <c r="X312" s="15">
        <f t="shared" si="8"/>
        <v>0</v>
      </c>
      <c r="Y312" s="14"/>
      <c r="Z312" s="16"/>
      <c r="AA312" s="14"/>
      <c r="AB312" s="14"/>
      <c r="AC312" s="14"/>
      <c r="AD312" s="14"/>
      <c r="AE312" s="14"/>
    </row>
    <row r="313" spans="1:31" ht="131.25">
      <c r="A313" s="28">
        <v>309</v>
      </c>
      <c r="B313" s="58" t="s">
        <v>3378</v>
      </c>
      <c r="C313" s="29" t="s">
        <v>416</v>
      </c>
      <c r="D313" s="30" t="s">
        <v>1430</v>
      </c>
      <c r="E313" s="34" t="s">
        <v>1528</v>
      </c>
      <c r="F313" s="29" t="s">
        <v>1529</v>
      </c>
      <c r="G313" s="59" t="s">
        <v>3068</v>
      </c>
      <c r="H313" s="60">
        <v>50</v>
      </c>
      <c r="I313" s="60">
        <v>11500000</v>
      </c>
      <c r="J313" s="60">
        <f t="shared" si="9"/>
        <v>575000000</v>
      </c>
      <c r="K313" s="12"/>
      <c r="L313" s="13"/>
      <c r="M313" s="14"/>
      <c r="N313" s="14"/>
      <c r="O313" s="14"/>
      <c r="P313" s="14"/>
      <c r="Q313" s="14"/>
      <c r="R313" s="14"/>
      <c r="S313" s="15"/>
      <c r="T313" s="15"/>
      <c r="U313" s="15"/>
      <c r="V313" s="15"/>
      <c r="W313" s="15"/>
      <c r="X313" s="15">
        <f t="shared" si="8"/>
        <v>0</v>
      </c>
      <c r="Y313" s="14"/>
      <c r="Z313" s="16"/>
      <c r="AA313" s="14"/>
      <c r="AB313" s="14"/>
      <c r="AC313" s="14"/>
      <c r="AD313" s="14"/>
      <c r="AE313" s="14"/>
    </row>
    <row r="314" spans="1:31" ht="150">
      <c r="A314" s="28">
        <v>310</v>
      </c>
      <c r="B314" s="58" t="s">
        <v>3379</v>
      </c>
      <c r="C314" s="29" t="s">
        <v>417</v>
      </c>
      <c r="D314" s="30" t="s">
        <v>1430</v>
      </c>
      <c r="E314" s="34" t="s">
        <v>109</v>
      </c>
      <c r="F314" s="29" t="s">
        <v>1529</v>
      </c>
      <c r="G314" s="59" t="s">
        <v>3068</v>
      </c>
      <c r="H314" s="60">
        <v>30</v>
      </c>
      <c r="I314" s="60">
        <v>14000000</v>
      </c>
      <c r="J314" s="60">
        <f t="shared" si="9"/>
        <v>420000000</v>
      </c>
      <c r="K314" s="12"/>
      <c r="L314" s="13"/>
      <c r="M314" s="14"/>
      <c r="N314" s="14"/>
      <c r="O314" s="14"/>
      <c r="P314" s="14"/>
      <c r="Q314" s="14"/>
      <c r="R314" s="14"/>
      <c r="S314" s="15"/>
      <c r="T314" s="15"/>
      <c r="U314" s="15"/>
      <c r="V314" s="15"/>
      <c r="W314" s="15"/>
      <c r="X314" s="15">
        <f t="shared" si="8"/>
        <v>0</v>
      </c>
      <c r="Y314" s="14"/>
      <c r="Z314" s="16"/>
      <c r="AA314" s="14"/>
      <c r="AB314" s="14"/>
      <c r="AC314" s="14"/>
      <c r="AD314" s="14"/>
      <c r="AE314" s="14"/>
    </row>
    <row r="315" spans="1:31" ht="112.5">
      <c r="A315" s="28">
        <v>311</v>
      </c>
      <c r="B315" s="58" t="s">
        <v>3380</v>
      </c>
      <c r="C315" s="29" t="s">
        <v>418</v>
      </c>
      <c r="D315" s="30" t="s">
        <v>1430</v>
      </c>
      <c r="E315" s="34" t="s">
        <v>1530</v>
      </c>
      <c r="F315" s="29" t="s">
        <v>1529</v>
      </c>
      <c r="G315" s="59" t="s">
        <v>3068</v>
      </c>
      <c r="H315" s="60">
        <v>20</v>
      </c>
      <c r="I315" s="60">
        <v>14000000</v>
      </c>
      <c r="J315" s="60">
        <f t="shared" si="9"/>
        <v>280000000</v>
      </c>
      <c r="K315" s="12"/>
      <c r="L315" s="13"/>
      <c r="M315" s="14"/>
      <c r="N315" s="14"/>
      <c r="O315" s="14"/>
      <c r="P315" s="14"/>
      <c r="Q315" s="14"/>
      <c r="R315" s="14"/>
      <c r="S315" s="15"/>
      <c r="T315" s="15"/>
      <c r="U315" s="15"/>
      <c r="V315" s="15"/>
      <c r="W315" s="15"/>
      <c r="X315" s="15">
        <f t="shared" si="8"/>
        <v>0</v>
      </c>
      <c r="Y315" s="14"/>
      <c r="Z315" s="16"/>
      <c r="AA315" s="14"/>
      <c r="AB315" s="14"/>
      <c r="AC315" s="14"/>
      <c r="AD315" s="14"/>
      <c r="AE315" s="14"/>
    </row>
    <row r="316" spans="1:31" ht="93.75">
      <c r="A316" s="28">
        <v>312</v>
      </c>
      <c r="B316" s="58" t="s">
        <v>3381</v>
      </c>
      <c r="C316" s="29" t="s">
        <v>419</v>
      </c>
      <c r="D316" s="30" t="s">
        <v>1430</v>
      </c>
      <c r="E316" s="34" t="s">
        <v>420</v>
      </c>
      <c r="F316" s="29" t="s">
        <v>1529</v>
      </c>
      <c r="G316" s="59" t="s">
        <v>3068</v>
      </c>
      <c r="H316" s="60">
        <v>20</v>
      </c>
      <c r="I316" s="60">
        <v>14000000</v>
      </c>
      <c r="J316" s="60">
        <f t="shared" si="9"/>
        <v>280000000</v>
      </c>
      <c r="K316" s="12"/>
      <c r="L316" s="13"/>
      <c r="M316" s="14"/>
      <c r="N316" s="14"/>
      <c r="O316" s="14"/>
      <c r="P316" s="14"/>
      <c r="Q316" s="14"/>
      <c r="R316" s="14"/>
      <c r="S316" s="15"/>
      <c r="T316" s="15"/>
      <c r="U316" s="15"/>
      <c r="V316" s="15"/>
      <c r="W316" s="15"/>
      <c r="X316" s="15">
        <f t="shared" si="8"/>
        <v>0</v>
      </c>
      <c r="Y316" s="14"/>
      <c r="Z316" s="16"/>
      <c r="AA316" s="14"/>
      <c r="AB316" s="14"/>
      <c r="AC316" s="14"/>
      <c r="AD316" s="14"/>
      <c r="AE316" s="14"/>
    </row>
    <row r="317" spans="1:31" ht="112.5">
      <c r="A317" s="28">
        <v>313</v>
      </c>
      <c r="B317" s="58" t="s">
        <v>3382</v>
      </c>
      <c r="C317" s="29" t="s">
        <v>421</v>
      </c>
      <c r="D317" s="30" t="s">
        <v>1430</v>
      </c>
      <c r="E317" s="34" t="s">
        <v>422</v>
      </c>
      <c r="F317" s="29" t="s">
        <v>1529</v>
      </c>
      <c r="G317" s="59" t="s">
        <v>3068</v>
      </c>
      <c r="H317" s="60">
        <v>30</v>
      </c>
      <c r="I317" s="60">
        <v>14000000</v>
      </c>
      <c r="J317" s="60">
        <f t="shared" si="9"/>
        <v>420000000</v>
      </c>
      <c r="K317" s="12"/>
      <c r="L317" s="13"/>
      <c r="M317" s="14"/>
      <c r="N317" s="14"/>
      <c r="O317" s="14"/>
      <c r="P317" s="14"/>
      <c r="Q317" s="14"/>
      <c r="R317" s="14"/>
      <c r="S317" s="15"/>
      <c r="T317" s="15"/>
      <c r="U317" s="15"/>
      <c r="V317" s="15"/>
      <c r="W317" s="15"/>
      <c r="X317" s="15">
        <f t="shared" si="8"/>
        <v>0</v>
      </c>
      <c r="Y317" s="14"/>
      <c r="Z317" s="16"/>
      <c r="AA317" s="14"/>
      <c r="AB317" s="14"/>
      <c r="AC317" s="14"/>
      <c r="AD317" s="14"/>
      <c r="AE317" s="14"/>
    </row>
    <row r="318" spans="1:31" ht="112.5">
      <c r="A318" s="28">
        <v>314</v>
      </c>
      <c r="B318" s="58" t="s">
        <v>3383</v>
      </c>
      <c r="C318" s="29" t="s">
        <v>423</v>
      </c>
      <c r="D318" s="30" t="s">
        <v>1430</v>
      </c>
      <c r="E318" s="34" t="s">
        <v>187</v>
      </c>
      <c r="F318" s="29" t="s">
        <v>1529</v>
      </c>
      <c r="G318" s="59" t="s">
        <v>3068</v>
      </c>
      <c r="H318" s="60">
        <v>20</v>
      </c>
      <c r="I318" s="60">
        <v>14500000</v>
      </c>
      <c r="J318" s="60">
        <f t="shared" si="9"/>
        <v>290000000</v>
      </c>
      <c r="K318" s="12"/>
      <c r="L318" s="13"/>
      <c r="M318" s="14"/>
      <c r="N318" s="14"/>
      <c r="O318" s="14"/>
      <c r="P318" s="14"/>
      <c r="Q318" s="14"/>
      <c r="R318" s="14"/>
      <c r="S318" s="15"/>
      <c r="T318" s="15"/>
      <c r="U318" s="15"/>
      <c r="V318" s="15"/>
      <c r="W318" s="15"/>
      <c r="X318" s="15">
        <f t="shared" si="8"/>
        <v>0</v>
      </c>
      <c r="Y318" s="14"/>
      <c r="Z318" s="16"/>
      <c r="AA318" s="14"/>
      <c r="AB318" s="14"/>
      <c r="AC318" s="14"/>
      <c r="AD318" s="14"/>
      <c r="AE318" s="14"/>
    </row>
    <row r="319" spans="1:31" ht="131.25">
      <c r="A319" s="28">
        <v>315</v>
      </c>
      <c r="B319" s="58" t="s">
        <v>3384</v>
      </c>
      <c r="C319" s="29" t="s">
        <v>188</v>
      </c>
      <c r="D319" s="30" t="s">
        <v>1430</v>
      </c>
      <c r="E319" s="34" t="s">
        <v>1531</v>
      </c>
      <c r="F319" s="29" t="s">
        <v>1529</v>
      </c>
      <c r="G319" s="59" t="s">
        <v>3068</v>
      </c>
      <c r="H319" s="60">
        <v>20</v>
      </c>
      <c r="I319" s="60">
        <v>12782000</v>
      </c>
      <c r="J319" s="60">
        <f t="shared" si="9"/>
        <v>255640000</v>
      </c>
      <c r="K319" s="12"/>
      <c r="L319" s="13"/>
      <c r="M319" s="14"/>
      <c r="N319" s="14"/>
      <c r="O319" s="14"/>
      <c r="P319" s="14"/>
      <c r="Q319" s="14"/>
      <c r="R319" s="14"/>
      <c r="S319" s="15"/>
      <c r="T319" s="15"/>
      <c r="U319" s="15"/>
      <c r="V319" s="15"/>
      <c r="W319" s="15"/>
      <c r="X319" s="15">
        <f t="shared" si="8"/>
        <v>0</v>
      </c>
      <c r="Y319" s="14"/>
      <c r="Z319" s="16"/>
      <c r="AA319" s="14"/>
      <c r="AB319" s="14"/>
      <c r="AC319" s="14"/>
      <c r="AD319" s="14"/>
      <c r="AE319" s="14"/>
    </row>
    <row r="320" spans="1:31" ht="93.75">
      <c r="A320" s="28">
        <v>316</v>
      </c>
      <c r="B320" s="58" t="s">
        <v>3385</v>
      </c>
      <c r="C320" s="29" t="s">
        <v>190</v>
      </c>
      <c r="D320" s="30" t="s">
        <v>1430</v>
      </c>
      <c r="E320" s="34" t="s">
        <v>189</v>
      </c>
      <c r="F320" s="29" t="s">
        <v>1529</v>
      </c>
      <c r="G320" s="59" t="s">
        <v>3068</v>
      </c>
      <c r="H320" s="60">
        <v>20</v>
      </c>
      <c r="I320" s="60">
        <v>15500000</v>
      </c>
      <c r="J320" s="60">
        <f t="shared" si="9"/>
        <v>310000000</v>
      </c>
      <c r="K320" s="12"/>
      <c r="L320" s="13"/>
      <c r="M320" s="14"/>
      <c r="N320" s="14"/>
      <c r="O320" s="14"/>
      <c r="P320" s="14"/>
      <c r="Q320" s="14"/>
      <c r="R320" s="14"/>
      <c r="S320" s="15"/>
      <c r="T320" s="15"/>
      <c r="U320" s="15"/>
      <c r="V320" s="15"/>
      <c r="W320" s="15"/>
      <c r="X320" s="15">
        <f t="shared" si="8"/>
        <v>0</v>
      </c>
      <c r="Y320" s="14"/>
      <c r="Z320" s="16"/>
      <c r="AA320" s="14"/>
      <c r="AB320" s="14"/>
      <c r="AC320" s="14"/>
      <c r="AD320" s="14"/>
      <c r="AE320" s="14"/>
    </row>
    <row r="321" spans="1:31" ht="93.75">
      <c r="A321" s="28">
        <v>317</v>
      </c>
      <c r="B321" s="58" t="s">
        <v>3386</v>
      </c>
      <c r="C321" s="29" t="s">
        <v>192</v>
      </c>
      <c r="D321" s="30" t="s">
        <v>1430</v>
      </c>
      <c r="E321" s="34" t="s">
        <v>191</v>
      </c>
      <c r="F321" s="29" t="s">
        <v>1529</v>
      </c>
      <c r="G321" s="59" t="s">
        <v>3068</v>
      </c>
      <c r="H321" s="60">
        <v>20</v>
      </c>
      <c r="I321" s="60">
        <v>13500000</v>
      </c>
      <c r="J321" s="60">
        <f t="shared" si="9"/>
        <v>270000000</v>
      </c>
      <c r="K321" s="12"/>
      <c r="L321" s="13"/>
      <c r="M321" s="14"/>
      <c r="N321" s="14"/>
      <c r="O321" s="14"/>
      <c r="P321" s="14"/>
      <c r="Q321" s="14"/>
      <c r="R321" s="14"/>
      <c r="S321" s="15"/>
      <c r="T321" s="15"/>
      <c r="U321" s="15"/>
      <c r="V321" s="15"/>
      <c r="W321" s="15"/>
      <c r="X321" s="15">
        <f t="shared" si="8"/>
        <v>0</v>
      </c>
      <c r="Y321" s="14"/>
      <c r="Z321" s="16"/>
      <c r="AA321" s="14"/>
      <c r="AB321" s="14"/>
      <c r="AC321" s="14"/>
      <c r="AD321" s="14"/>
      <c r="AE321" s="14"/>
    </row>
    <row r="322" spans="1:31" ht="37.5">
      <c r="A322" s="28">
        <v>318</v>
      </c>
      <c r="B322" s="58" t="s">
        <v>3387</v>
      </c>
      <c r="C322" s="29" t="s">
        <v>1532</v>
      </c>
      <c r="D322" s="30" t="s">
        <v>1430</v>
      </c>
      <c r="E322" s="34" t="s">
        <v>1431</v>
      </c>
      <c r="F322" s="29" t="s">
        <v>1429</v>
      </c>
      <c r="G322" s="59" t="s">
        <v>3068</v>
      </c>
      <c r="H322" s="60">
        <v>3</v>
      </c>
      <c r="I322" s="60">
        <v>623000</v>
      </c>
      <c r="J322" s="60">
        <f t="shared" si="9"/>
        <v>1869000</v>
      </c>
      <c r="K322" s="12"/>
      <c r="L322" s="13"/>
      <c r="M322" s="14"/>
      <c r="N322" s="14"/>
      <c r="O322" s="14"/>
      <c r="P322" s="14"/>
      <c r="Q322" s="14"/>
      <c r="R322" s="14"/>
      <c r="S322" s="15"/>
      <c r="T322" s="15"/>
      <c r="U322" s="15"/>
      <c r="V322" s="15"/>
      <c r="W322" s="15"/>
      <c r="X322" s="15">
        <f t="shared" si="8"/>
        <v>0</v>
      </c>
      <c r="Y322" s="14"/>
      <c r="Z322" s="16"/>
      <c r="AA322" s="14"/>
      <c r="AB322" s="14"/>
      <c r="AC322" s="14"/>
      <c r="AD322" s="14"/>
      <c r="AE322" s="14"/>
    </row>
    <row r="323" spans="1:31" ht="56.25">
      <c r="A323" s="28">
        <v>319</v>
      </c>
      <c r="B323" s="58" t="s">
        <v>3388</v>
      </c>
      <c r="C323" s="29" t="s">
        <v>1047</v>
      </c>
      <c r="D323" s="30" t="s">
        <v>1424</v>
      </c>
      <c r="E323" s="34" t="s">
        <v>1048</v>
      </c>
      <c r="F323" s="29" t="s">
        <v>1427</v>
      </c>
      <c r="G323" s="29" t="s">
        <v>3069</v>
      </c>
      <c r="H323" s="60">
        <v>80</v>
      </c>
      <c r="I323" s="60">
        <v>290000</v>
      </c>
      <c r="J323" s="60">
        <f t="shared" si="9"/>
        <v>23200000</v>
      </c>
      <c r="K323" s="12"/>
      <c r="L323" s="13"/>
      <c r="M323" s="14"/>
      <c r="N323" s="14"/>
      <c r="O323" s="14"/>
      <c r="P323" s="14"/>
      <c r="Q323" s="14"/>
      <c r="R323" s="14"/>
      <c r="S323" s="15"/>
      <c r="T323" s="15"/>
      <c r="U323" s="15"/>
      <c r="V323" s="15"/>
      <c r="W323" s="15"/>
      <c r="X323" s="15">
        <f t="shared" si="8"/>
        <v>0</v>
      </c>
      <c r="Y323" s="14"/>
      <c r="Z323" s="16"/>
      <c r="AA323" s="14"/>
      <c r="AB323" s="14"/>
      <c r="AC323" s="14"/>
      <c r="AD323" s="14"/>
      <c r="AE323" s="14"/>
    </row>
    <row r="324" spans="1:31" ht="37.5">
      <c r="A324" s="28">
        <v>320</v>
      </c>
      <c r="B324" s="58" t="s">
        <v>3389</v>
      </c>
      <c r="C324" s="59" t="s">
        <v>193</v>
      </c>
      <c r="D324" s="63" t="s">
        <v>1430</v>
      </c>
      <c r="E324" s="61" t="s">
        <v>194</v>
      </c>
      <c r="F324" s="29" t="s">
        <v>1427</v>
      </c>
      <c r="G324" s="29" t="s">
        <v>3067</v>
      </c>
      <c r="H324" s="60">
        <v>1</v>
      </c>
      <c r="I324" s="60">
        <v>2271150</v>
      </c>
      <c r="J324" s="60">
        <f t="shared" si="9"/>
        <v>2271150</v>
      </c>
      <c r="K324" s="12"/>
      <c r="L324" s="13"/>
      <c r="M324" s="14"/>
      <c r="N324" s="14"/>
      <c r="O324" s="14"/>
      <c r="P324" s="14"/>
      <c r="Q324" s="14"/>
      <c r="R324" s="14"/>
      <c r="S324" s="15"/>
      <c r="T324" s="15"/>
      <c r="U324" s="15"/>
      <c r="V324" s="15"/>
      <c r="W324" s="15"/>
      <c r="X324" s="15">
        <f t="shared" si="8"/>
        <v>0</v>
      </c>
      <c r="Y324" s="14"/>
      <c r="Z324" s="16"/>
      <c r="AA324" s="14"/>
      <c r="AB324" s="14"/>
      <c r="AC324" s="14"/>
      <c r="AD324" s="14"/>
      <c r="AE324" s="14"/>
    </row>
    <row r="325" spans="1:31" ht="37.5">
      <c r="A325" s="28">
        <v>321</v>
      </c>
      <c r="B325" s="58" t="s">
        <v>3390</v>
      </c>
      <c r="C325" s="29" t="s">
        <v>195</v>
      </c>
      <c r="D325" s="30" t="s">
        <v>1424</v>
      </c>
      <c r="E325" s="34" t="s">
        <v>196</v>
      </c>
      <c r="F325" s="29" t="s">
        <v>1425</v>
      </c>
      <c r="G325" s="29" t="s">
        <v>3067</v>
      </c>
      <c r="H325" s="60">
        <v>5</v>
      </c>
      <c r="I325" s="60">
        <v>92400</v>
      </c>
      <c r="J325" s="60">
        <f t="shared" si="9"/>
        <v>462000</v>
      </c>
      <c r="K325" s="12"/>
      <c r="L325" s="13"/>
      <c r="M325" s="14"/>
      <c r="N325" s="14"/>
      <c r="O325" s="14"/>
      <c r="P325" s="14"/>
      <c r="Q325" s="14"/>
      <c r="R325" s="14"/>
      <c r="S325" s="15"/>
      <c r="T325" s="15"/>
      <c r="U325" s="15"/>
      <c r="V325" s="15"/>
      <c r="W325" s="15"/>
      <c r="X325" s="15">
        <f t="shared" si="8"/>
        <v>0</v>
      </c>
      <c r="Y325" s="14"/>
      <c r="Z325" s="16"/>
      <c r="AA325" s="14"/>
      <c r="AB325" s="14"/>
      <c r="AC325" s="14"/>
      <c r="AD325" s="14"/>
      <c r="AE325" s="14"/>
    </row>
    <row r="326" spans="1:31" ht="75">
      <c r="A326" s="28">
        <v>322</v>
      </c>
      <c r="B326" s="58" t="s">
        <v>3391</v>
      </c>
      <c r="C326" s="29" t="s">
        <v>886</v>
      </c>
      <c r="D326" s="30" t="s">
        <v>1430</v>
      </c>
      <c r="E326" s="34" t="s">
        <v>887</v>
      </c>
      <c r="F326" s="29" t="s">
        <v>1427</v>
      </c>
      <c r="G326" s="29" t="s">
        <v>3067</v>
      </c>
      <c r="H326" s="60">
        <v>10</v>
      </c>
      <c r="I326" s="60">
        <v>1200000</v>
      </c>
      <c r="J326" s="60">
        <f t="shared" si="9"/>
        <v>12000000</v>
      </c>
      <c r="K326" s="12"/>
      <c r="L326" s="13"/>
      <c r="M326" s="14"/>
      <c r="N326" s="14"/>
      <c r="O326" s="14"/>
      <c r="P326" s="14"/>
      <c r="Q326" s="14"/>
      <c r="R326" s="14"/>
      <c r="S326" s="15"/>
      <c r="T326" s="15"/>
      <c r="U326" s="15"/>
      <c r="V326" s="15"/>
      <c r="W326" s="15"/>
      <c r="X326" s="15">
        <f t="shared" ref="X326:X389" si="10">SUM(S326:W326)</f>
        <v>0</v>
      </c>
      <c r="Y326" s="14"/>
      <c r="Z326" s="16"/>
      <c r="AA326" s="14"/>
      <c r="AB326" s="14"/>
      <c r="AC326" s="14"/>
      <c r="AD326" s="14"/>
      <c r="AE326" s="14"/>
    </row>
    <row r="327" spans="1:31" ht="131.25">
      <c r="A327" s="28">
        <v>323</v>
      </c>
      <c r="B327" s="58" t="s">
        <v>3392</v>
      </c>
      <c r="C327" s="29" t="s">
        <v>197</v>
      </c>
      <c r="D327" s="30" t="s">
        <v>1424</v>
      </c>
      <c r="E327" s="34" t="s">
        <v>198</v>
      </c>
      <c r="F327" s="29" t="s">
        <v>1427</v>
      </c>
      <c r="G327" s="29" t="s">
        <v>3069</v>
      </c>
      <c r="H327" s="60">
        <v>100</v>
      </c>
      <c r="I327" s="60">
        <v>312761</v>
      </c>
      <c r="J327" s="60">
        <f t="shared" ref="J327:J390" si="11">H327*I327</f>
        <v>31276100</v>
      </c>
      <c r="K327" s="12"/>
      <c r="L327" s="13"/>
      <c r="M327" s="14"/>
      <c r="N327" s="14"/>
      <c r="O327" s="14"/>
      <c r="P327" s="14"/>
      <c r="Q327" s="14"/>
      <c r="R327" s="14"/>
      <c r="S327" s="15"/>
      <c r="T327" s="15"/>
      <c r="U327" s="15"/>
      <c r="V327" s="15"/>
      <c r="W327" s="15"/>
      <c r="X327" s="15">
        <f t="shared" si="10"/>
        <v>0</v>
      </c>
      <c r="Y327" s="14"/>
      <c r="Z327" s="16"/>
      <c r="AA327" s="14"/>
      <c r="AB327" s="14"/>
      <c r="AC327" s="14"/>
      <c r="AD327" s="14"/>
      <c r="AE327" s="14"/>
    </row>
    <row r="328" spans="1:31" ht="131.25">
      <c r="A328" s="28">
        <v>324</v>
      </c>
      <c r="B328" s="58" t="s">
        <v>3393</v>
      </c>
      <c r="C328" s="29" t="s">
        <v>197</v>
      </c>
      <c r="D328" s="30" t="s">
        <v>1424</v>
      </c>
      <c r="E328" s="34" t="s">
        <v>199</v>
      </c>
      <c r="F328" s="29" t="s">
        <v>1427</v>
      </c>
      <c r="G328" s="29" t="s">
        <v>3069</v>
      </c>
      <c r="H328" s="60">
        <v>100</v>
      </c>
      <c r="I328" s="60">
        <v>266276</v>
      </c>
      <c r="J328" s="60">
        <f t="shared" si="11"/>
        <v>26627600</v>
      </c>
      <c r="K328" s="12"/>
      <c r="L328" s="13"/>
      <c r="M328" s="14"/>
      <c r="N328" s="14"/>
      <c r="O328" s="14"/>
      <c r="P328" s="14"/>
      <c r="Q328" s="14"/>
      <c r="R328" s="14"/>
      <c r="S328" s="15"/>
      <c r="T328" s="15"/>
      <c r="U328" s="15"/>
      <c r="V328" s="15"/>
      <c r="W328" s="15"/>
      <c r="X328" s="15">
        <f t="shared" si="10"/>
        <v>0</v>
      </c>
      <c r="Y328" s="14"/>
      <c r="Z328" s="16"/>
      <c r="AA328" s="14"/>
      <c r="AB328" s="14"/>
      <c r="AC328" s="14"/>
      <c r="AD328" s="14"/>
      <c r="AE328" s="14"/>
    </row>
    <row r="329" spans="1:31" ht="131.25">
      <c r="A329" s="28">
        <v>325</v>
      </c>
      <c r="B329" s="58" t="s">
        <v>3394</v>
      </c>
      <c r="C329" s="29" t="s">
        <v>888</v>
      </c>
      <c r="D329" s="30" t="s">
        <v>1430</v>
      </c>
      <c r="E329" s="72" t="s">
        <v>200</v>
      </c>
      <c r="F329" s="29" t="s">
        <v>1427</v>
      </c>
      <c r="G329" s="29" t="s">
        <v>3067</v>
      </c>
      <c r="H329" s="60">
        <v>50</v>
      </c>
      <c r="I329" s="60">
        <v>520000</v>
      </c>
      <c r="J329" s="60">
        <f t="shared" si="11"/>
        <v>26000000</v>
      </c>
      <c r="K329" s="12"/>
      <c r="L329" s="13"/>
      <c r="M329" s="14"/>
      <c r="N329" s="14"/>
      <c r="O329" s="14"/>
      <c r="P329" s="14"/>
      <c r="Q329" s="14"/>
      <c r="R329" s="14"/>
      <c r="S329" s="15"/>
      <c r="T329" s="15"/>
      <c r="U329" s="15"/>
      <c r="V329" s="15"/>
      <c r="W329" s="15"/>
      <c r="X329" s="15">
        <f t="shared" si="10"/>
        <v>0</v>
      </c>
      <c r="Y329" s="14"/>
      <c r="Z329" s="16"/>
      <c r="AA329" s="14"/>
      <c r="AB329" s="14"/>
      <c r="AC329" s="14"/>
      <c r="AD329" s="14"/>
      <c r="AE329" s="14"/>
    </row>
    <row r="330" spans="1:31" ht="112.5">
      <c r="A330" s="28">
        <v>326</v>
      </c>
      <c r="B330" s="58" t="s">
        <v>3395</v>
      </c>
      <c r="C330" s="29" t="s">
        <v>1533</v>
      </c>
      <c r="D330" s="30" t="s">
        <v>1430</v>
      </c>
      <c r="E330" s="34" t="s">
        <v>1534</v>
      </c>
      <c r="F330" s="29" t="s">
        <v>1429</v>
      </c>
      <c r="G330" s="59" t="s">
        <v>3068</v>
      </c>
      <c r="H330" s="60">
        <v>6560</v>
      </c>
      <c r="I330" s="60">
        <v>15015</v>
      </c>
      <c r="J330" s="60">
        <f t="shared" si="11"/>
        <v>98498400</v>
      </c>
      <c r="K330" s="12"/>
      <c r="L330" s="13"/>
      <c r="M330" s="14"/>
      <c r="N330" s="14"/>
      <c r="O330" s="14"/>
      <c r="P330" s="14"/>
      <c r="Q330" s="14"/>
      <c r="R330" s="14"/>
      <c r="S330" s="15"/>
      <c r="T330" s="15"/>
      <c r="U330" s="15"/>
      <c r="V330" s="15"/>
      <c r="W330" s="15"/>
      <c r="X330" s="15">
        <f t="shared" si="10"/>
        <v>0</v>
      </c>
      <c r="Y330" s="14"/>
      <c r="Z330" s="16"/>
      <c r="AA330" s="14"/>
      <c r="AB330" s="14"/>
      <c r="AC330" s="14"/>
      <c r="AD330" s="14"/>
      <c r="AE330" s="14"/>
    </row>
    <row r="331" spans="1:31" ht="168.75">
      <c r="A331" s="28">
        <v>327</v>
      </c>
      <c r="B331" s="58" t="s">
        <v>3396</v>
      </c>
      <c r="C331" s="29" t="s">
        <v>889</v>
      </c>
      <c r="D331" s="30" t="s">
        <v>1430</v>
      </c>
      <c r="E331" s="34" t="s">
        <v>890</v>
      </c>
      <c r="F331" s="29" t="s">
        <v>1427</v>
      </c>
      <c r="G331" s="29" t="s">
        <v>3067</v>
      </c>
      <c r="H331" s="60">
        <v>505</v>
      </c>
      <c r="I331" s="60">
        <v>8000000</v>
      </c>
      <c r="J331" s="60">
        <f t="shared" si="11"/>
        <v>4040000000</v>
      </c>
      <c r="K331" s="12"/>
      <c r="L331" s="13"/>
      <c r="M331" s="14"/>
      <c r="N331" s="14"/>
      <c r="O331" s="14"/>
      <c r="P331" s="14"/>
      <c r="Q331" s="14"/>
      <c r="R331" s="14"/>
      <c r="S331" s="15"/>
      <c r="T331" s="15"/>
      <c r="U331" s="15"/>
      <c r="V331" s="15"/>
      <c r="W331" s="15"/>
      <c r="X331" s="15">
        <f t="shared" si="10"/>
        <v>0</v>
      </c>
      <c r="Y331" s="14"/>
      <c r="Z331" s="16"/>
      <c r="AA331" s="14"/>
      <c r="AB331" s="14"/>
      <c r="AC331" s="14"/>
      <c r="AD331" s="14"/>
      <c r="AE331" s="14"/>
    </row>
    <row r="332" spans="1:31" ht="93.75">
      <c r="A332" s="28">
        <v>328</v>
      </c>
      <c r="B332" s="58" t="s">
        <v>3397</v>
      </c>
      <c r="C332" s="29" t="s">
        <v>891</v>
      </c>
      <c r="D332" s="30" t="s">
        <v>1428</v>
      </c>
      <c r="E332" s="34" t="s">
        <v>892</v>
      </c>
      <c r="F332" s="29" t="s">
        <v>1427</v>
      </c>
      <c r="G332" s="29" t="s">
        <v>3067</v>
      </c>
      <c r="H332" s="60">
        <v>5</v>
      </c>
      <c r="I332" s="60">
        <v>6600000</v>
      </c>
      <c r="J332" s="60">
        <f t="shared" si="11"/>
        <v>33000000</v>
      </c>
      <c r="K332" s="12"/>
      <c r="L332" s="13"/>
      <c r="M332" s="14"/>
      <c r="N332" s="14"/>
      <c r="O332" s="14"/>
      <c r="P332" s="14"/>
      <c r="Q332" s="14"/>
      <c r="R332" s="14"/>
      <c r="S332" s="15"/>
      <c r="T332" s="15"/>
      <c r="U332" s="15"/>
      <c r="V332" s="15"/>
      <c r="W332" s="15"/>
      <c r="X332" s="15">
        <f t="shared" si="10"/>
        <v>0</v>
      </c>
      <c r="Y332" s="14"/>
      <c r="Z332" s="16"/>
      <c r="AA332" s="14"/>
      <c r="AB332" s="14"/>
      <c r="AC332" s="14"/>
      <c r="AD332" s="14"/>
      <c r="AE332" s="14"/>
    </row>
    <row r="333" spans="1:31" ht="150">
      <c r="A333" s="28">
        <v>329</v>
      </c>
      <c r="B333" s="58" t="s">
        <v>3398</v>
      </c>
      <c r="C333" s="29" t="s">
        <v>893</v>
      </c>
      <c r="D333" s="30" t="s">
        <v>1430</v>
      </c>
      <c r="E333" s="34" t="s">
        <v>894</v>
      </c>
      <c r="F333" s="29" t="s">
        <v>1427</v>
      </c>
      <c r="G333" s="29" t="s">
        <v>3067</v>
      </c>
      <c r="H333" s="60">
        <v>100</v>
      </c>
      <c r="I333" s="60">
        <v>13000000</v>
      </c>
      <c r="J333" s="60">
        <f t="shared" si="11"/>
        <v>1300000000</v>
      </c>
      <c r="K333" s="12"/>
      <c r="L333" s="13"/>
      <c r="M333" s="14"/>
      <c r="N333" s="14"/>
      <c r="O333" s="14"/>
      <c r="P333" s="14"/>
      <c r="Q333" s="14"/>
      <c r="R333" s="14"/>
      <c r="S333" s="15"/>
      <c r="T333" s="15"/>
      <c r="U333" s="15"/>
      <c r="V333" s="15"/>
      <c r="W333" s="15"/>
      <c r="X333" s="15">
        <f t="shared" si="10"/>
        <v>0</v>
      </c>
      <c r="Y333" s="14"/>
      <c r="Z333" s="16"/>
      <c r="AA333" s="14"/>
      <c r="AB333" s="14"/>
      <c r="AC333" s="14"/>
      <c r="AD333" s="14"/>
      <c r="AE333" s="14"/>
    </row>
    <row r="334" spans="1:31" ht="37.5">
      <c r="A334" s="28">
        <v>330</v>
      </c>
      <c r="B334" s="58" t="s">
        <v>3399</v>
      </c>
      <c r="C334" s="29" t="s">
        <v>1535</v>
      </c>
      <c r="D334" s="30" t="s">
        <v>1430</v>
      </c>
      <c r="E334" s="34" t="s">
        <v>1536</v>
      </c>
      <c r="F334" s="29" t="s">
        <v>1432</v>
      </c>
      <c r="G334" s="59" t="s">
        <v>3068</v>
      </c>
      <c r="H334" s="60">
        <v>1826</v>
      </c>
      <c r="I334" s="60">
        <v>62947.5</v>
      </c>
      <c r="J334" s="60">
        <f t="shared" si="11"/>
        <v>114942135</v>
      </c>
      <c r="K334" s="12"/>
      <c r="L334" s="13"/>
      <c r="M334" s="14"/>
      <c r="N334" s="14"/>
      <c r="O334" s="14"/>
      <c r="P334" s="14"/>
      <c r="Q334" s="14"/>
      <c r="R334" s="14"/>
      <c r="S334" s="15"/>
      <c r="T334" s="15"/>
      <c r="U334" s="15"/>
      <c r="V334" s="15"/>
      <c r="W334" s="15"/>
      <c r="X334" s="15">
        <f t="shared" si="10"/>
        <v>0</v>
      </c>
      <c r="Y334" s="14"/>
      <c r="Z334" s="16"/>
      <c r="AA334" s="14"/>
      <c r="AB334" s="14"/>
      <c r="AC334" s="14"/>
      <c r="AD334" s="14"/>
      <c r="AE334" s="14"/>
    </row>
    <row r="335" spans="1:31" ht="37.5">
      <c r="A335" s="28">
        <v>331</v>
      </c>
      <c r="B335" s="58" t="s">
        <v>3400</v>
      </c>
      <c r="C335" s="29" t="s">
        <v>102</v>
      </c>
      <c r="D335" s="30" t="s">
        <v>1430</v>
      </c>
      <c r="E335" s="34" t="s">
        <v>1537</v>
      </c>
      <c r="F335" s="29" t="s">
        <v>1429</v>
      </c>
      <c r="G335" s="59" t="s">
        <v>3068</v>
      </c>
      <c r="H335" s="60">
        <v>2000</v>
      </c>
      <c r="I335" s="60">
        <v>399630</v>
      </c>
      <c r="J335" s="60">
        <f t="shared" si="11"/>
        <v>799260000</v>
      </c>
      <c r="K335" s="12"/>
      <c r="L335" s="13"/>
      <c r="M335" s="14"/>
      <c r="N335" s="14"/>
      <c r="O335" s="14"/>
      <c r="P335" s="14"/>
      <c r="Q335" s="14"/>
      <c r="R335" s="14"/>
      <c r="S335" s="15"/>
      <c r="T335" s="15"/>
      <c r="U335" s="15"/>
      <c r="V335" s="15"/>
      <c r="W335" s="15"/>
      <c r="X335" s="15">
        <f t="shared" si="10"/>
        <v>0</v>
      </c>
      <c r="Y335" s="14"/>
      <c r="Z335" s="16"/>
      <c r="AA335" s="14"/>
      <c r="AB335" s="14"/>
      <c r="AC335" s="14"/>
      <c r="AD335" s="14"/>
      <c r="AE335" s="14"/>
    </row>
    <row r="336" spans="1:31" ht="409.5">
      <c r="A336" s="28">
        <v>332</v>
      </c>
      <c r="B336" s="58" t="s">
        <v>3401</v>
      </c>
      <c r="C336" s="29" t="s">
        <v>201</v>
      </c>
      <c r="D336" s="30" t="s">
        <v>1019</v>
      </c>
      <c r="E336" s="34" t="s">
        <v>720</v>
      </c>
      <c r="F336" s="29" t="s">
        <v>1427</v>
      </c>
      <c r="G336" s="29" t="s">
        <v>3067</v>
      </c>
      <c r="H336" s="60">
        <v>100000</v>
      </c>
      <c r="I336" s="60">
        <v>160000</v>
      </c>
      <c r="J336" s="60">
        <f t="shared" si="11"/>
        <v>16000000000</v>
      </c>
      <c r="K336" s="12"/>
      <c r="L336" s="13"/>
      <c r="M336" s="14"/>
      <c r="N336" s="14"/>
      <c r="O336" s="14"/>
      <c r="P336" s="14"/>
      <c r="Q336" s="14"/>
      <c r="R336" s="14"/>
      <c r="S336" s="15"/>
      <c r="T336" s="15"/>
      <c r="U336" s="15"/>
      <c r="V336" s="15"/>
      <c r="W336" s="15"/>
      <c r="X336" s="15">
        <f t="shared" si="10"/>
        <v>0</v>
      </c>
      <c r="Y336" s="14"/>
      <c r="Z336" s="16"/>
      <c r="AA336" s="14"/>
      <c r="AB336" s="14"/>
      <c r="AC336" s="14"/>
      <c r="AD336" s="14"/>
      <c r="AE336" s="14"/>
    </row>
    <row r="337" spans="1:31" ht="409.5">
      <c r="A337" s="28">
        <v>333</v>
      </c>
      <c r="B337" s="58" t="s">
        <v>3402</v>
      </c>
      <c r="C337" s="29" t="s">
        <v>1538</v>
      </c>
      <c r="D337" s="30" t="s">
        <v>1430</v>
      </c>
      <c r="E337" s="66" t="s">
        <v>1539</v>
      </c>
      <c r="F337" s="29" t="s">
        <v>1429</v>
      </c>
      <c r="G337" s="59" t="s">
        <v>3068</v>
      </c>
      <c r="H337" s="60">
        <v>30</v>
      </c>
      <c r="I337" s="60">
        <v>750000</v>
      </c>
      <c r="J337" s="60">
        <f t="shared" si="11"/>
        <v>22500000</v>
      </c>
      <c r="K337" s="12"/>
      <c r="L337" s="13"/>
      <c r="M337" s="14"/>
      <c r="N337" s="14"/>
      <c r="O337" s="14"/>
      <c r="P337" s="14"/>
      <c r="Q337" s="14"/>
      <c r="R337" s="14"/>
      <c r="S337" s="15"/>
      <c r="T337" s="15"/>
      <c r="U337" s="15"/>
      <c r="V337" s="15"/>
      <c r="W337" s="15"/>
      <c r="X337" s="15">
        <f t="shared" si="10"/>
        <v>0</v>
      </c>
      <c r="Y337" s="14"/>
      <c r="Z337" s="16"/>
      <c r="AA337" s="14"/>
      <c r="AB337" s="14"/>
      <c r="AC337" s="14"/>
      <c r="AD337" s="14"/>
      <c r="AE337" s="14"/>
    </row>
    <row r="338" spans="1:31" ht="318.75">
      <c r="A338" s="28">
        <v>334</v>
      </c>
      <c r="B338" s="58" t="s">
        <v>3403</v>
      </c>
      <c r="C338" s="29" t="s">
        <v>1540</v>
      </c>
      <c r="D338" s="30" t="s">
        <v>1430</v>
      </c>
      <c r="E338" s="66" t="s">
        <v>1541</v>
      </c>
      <c r="F338" s="29" t="s">
        <v>1429</v>
      </c>
      <c r="G338" s="59" t="s">
        <v>3068</v>
      </c>
      <c r="H338" s="60">
        <v>30</v>
      </c>
      <c r="I338" s="60">
        <v>750000</v>
      </c>
      <c r="J338" s="60">
        <f t="shared" si="11"/>
        <v>22500000</v>
      </c>
      <c r="K338" s="12"/>
      <c r="L338" s="13"/>
      <c r="M338" s="14"/>
      <c r="N338" s="14"/>
      <c r="O338" s="14"/>
      <c r="P338" s="14"/>
      <c r="Q338" s="14"/>
      <c r="R338" s="14"/>
      <c r="S338" s="15"/>
      <c r="T338" s="15"/>
      <c r="U338" s="15"/>
      <c r="V338" s="15"/>
      <c r="W338" s="15"/>
      <c r="X338" s="15">
        <f t="shared" si="10"/>
        <v>0</v>
      </c>
      <c r="Y338" s="14"/>
      <c r="Z338" s="16"/>
      <c r="AA338" s="14"/>
      <c r="AB338" s="14"/>
      <c r="AC338" s="14"/>
      <c r="AD338" s="14"/>
      <c r="AE338" s="14"/>
    </row>
    <row r="339" spans="1:31" ht="37.5">
      <c r="A339" s="28">
        <v>335</v>
      </c>
      <c r="B339" s="58" t="s">
        <v>3404</v>
      </c>
      <c r="C339" s="29" t="s">
        <v>721</v>
      </c>
      <c r="D339" s="30" t="s">
        <v>1428</v>
      </c>
      <c r="E339" s="34" t="s">
        <v>722</v>
      </c>
      <c r="F339" s="29" t="s">
        <v>1427</v>
      </c>
      <c r="G339" s="29" t="s">
        <v>3067</v>
      </c>
      <c r="H339" s="60">
        <v>60</v>
      </c>
      <c r="I339" s="60">
        <v>82950</v>
      </c>
      <c r="J339" s="60">
        <f t="shared" si="11"/>
        <v>4977000</v>
      </c>
      <c r="K339" s="12"/>
      <c r="L339" s="13"/>
      <c r="M339" s="14"/>
      <c r="N339" s="14"/>
      <c r="O339" s="14"/>
      <c r="P339" s="14"/>
      <c r="Q339" s="14"/>
      <c r="R339" s="14"/>
      <c r="S339" s="15"/>
      <c r="T339" s="15"/>
      <c r="U339" s="15"/>
      <c r="V339" s="15"/>
      <c r="W339" s="15"/>
      <c r="X339" s="15">
        <f t="shared" si="10"/>
        <v>0</v>
      </c>
      <c r="Y339" s="14"/>
      <c r="Z339" s="16"/>
      <c r="AA339" s="14"/>
      <c r="AB339" s="14"/>
      <c r="AC339" s="14"/>
      <c r="AD339" s="14"/>
      <c r="AE339" s="14"/>
    </row>
    <row r="340" spans="1:31" ht="206.25">
      <c r="A340" s="28">
        <v>336</v>
      </c>
      <c r="B340" s="58" t="s">
        <v>3405</v>
      </c>
      <c r="C340" s="29" t="s">
        <v>203</v>
      </c>
      <c r="D340" s="30" t="s">
        <v>1430</v>
      </c>
      <c r="E340" s="34" t="s">
        <v>202</v>
      </c>
      <c r="F340" s="29" t="s">
        <v>1427</v>
      </c>
      <c r="G340" s="29" t="s">
        <v>3067</v>
      </c>
      <c r="H340" s="60">
        <v>10</v>
      </c>
      <c r="I340" s="60">
        <v>29700000</v>
      </c>
      <c r="J340" s="60">
        <f t="shared" si="11"/>
        <v>297000000</v>
      </c>
      <c r="K340" s="12"/>
      <c r="L340" s="13"/>
      <c r="M340" s="14"/>
      <c r="N340" s="14"/>
      <c r="O340" s="14"/>
      <c r="P340" s="14"/>
      <c r="Q340" s="14"/>
      <c r="R340" s="14"/>
      <c r="S340" s="15"/>
      <c r="T340" s="15"/>
      <c r="U340" s="15"/>
      <c r="V340" s="15"/>
      <c r="W340" s="15"/>
      <c r="X340" s="15">
        <f t="shared" si="10"/>
        <v>0</v>
      </c>
      <c r="Y340" s="14"/>
      <c r="Z340" s="16"/>
      <c r="AA340" s="14"/>
      <c r="AB340" s="14"/>
      <c r="AC340" s="14"/>
      <c r="AD340" s="14"/>
      <c r="AE340" s="14"/>
    </row>
    <row r="341" spans="1:31" ht="225">
      <c r="A341" s="28">
        <v>337</v>
      </c>
      <c r="B341" s="58" t="s">
        <v>3406</v>
      </c>
      <c r="C341" s="29" t="s">
        <v>203</v>
      </c>
      <c r="D341" s="30" t="s">
        <v>1430</v>
      </c>
      <c r="E341" s="34" t="s">
        <v>204</v>
      </c>
      <c r="F341" s="29" t="s">
        <v>1427</v>
      </c>
      <c r="G341" s="29" t="s">
        <v>3067</v>
      </c>
      <c r="H341" s="60">
        <v>10</v>
      </c>
      <c r="I341" s="60">
        <v>24530000</v>
      </c>
      <c r="J341" s="60">
        <f t="shared" si="11"/>
        <v>245300000</v>
      </c>
      <c r="K341" s="12"/>
      <c r="L341" s="13"/>
      <c r="M341" s="14"/>
      <c r="N341" s="14"/>
      <c r="O341" s="14"/>
      <c r="P341" s="14"/>
      <c r="Q341" s="14"/>
      <c r="R341" s="14"/>
      <c r="S341" s="15"/>
      <c r="T341" s="15"/>
      <c r="U341" s="15"/>
      <c r="V341" s="15"/>
      <c r="W341" s="15"/>
      <c r="X341" s="15">
        <f t="shared" si="10"/>
        <v>0</v>
      </c>
      <c r="Y341" s="14"/>
      <c r="Z341" s="16"/>
      <c r="AA341" s="14"/>
      <c r="AB341" s="14"/>
      <c r="AC341" s="14"/>
      <c r="AD341" s="14"/>
      <c r="AE341" s="14"/>
    </row>
    <row r="342" spans="1:31" ht="206.25">
      <c r="A342" s="28">
        <v>338</v>
      </c>
      <c r="B342" s="58" t="s">
        <v>3407</v>
      </c>
      <c r="C342" s="29" t="s">
        <v>205</v>
      </c>
      <c r="D342" s="30" t="s">
        <v>1430</v>
      </c>
      <c r="E342" s="34" t="s">
        <v>206</v>
      </c>
      <c r="F342" s="29" t="s">
        <v>1088</v>
      </c>
      <c r="G342" s="29" t="s">
        <v>3069</v>
      </c>
      <c r="H342" s="60">
        <v>10</v>
      </c>
      <c r="I342" s="60">
        <v>44000000</v>
      </c>
      <c r="J342" s="60">
        <f t="shared" si="11"/>
        <v>440000000</v>
      </c>
      <c r="K342" s="12"/>
      <c r="L342" s="13"/>
      <c r="M342" s="14"/>
      <c r="N342" s="14"/>
      <c r="O342" s="14"/>
      <c r="P342" s="14"/>
      <c r="Q342" s="14"/>
      <c r="R342" s="14"/>
      <c r="S342" s="15"/>
      <c r="T342" s="15"/>
      <c r="U342" s="15"/>
      <c r="V342" s="15"/>
      <c r="W342" s="15"/>
      <c r="X342" s="15">
        <f t="shared" si="10"/>
        <v>0</v>
      </c>
      <c r="Y342" s="14"/>
      <c r="Z342" s="16"/>
      <c r="AA342" s="14"/>
      <c r="AB342" s="14"/>
      <c r="AC342" s="14"/>
      <c r="AD342" s="14"/>
      <c r="AE342" s="14"/>
    </row>
    <row r="343" spans="1:31" ht="225">
      <c r="A343" s="28">
        <v>339</v>
      </c>
      <c r="B343" s="58" t="s">
        <v>3408</v>
      </c>
      <c r="C343" s="29" t="s">
        <v>205</v>
      </c>
      <c r="D343" s="30" t="s">
        <v>1430</v>
      </c>
      <c r="E343" s="34" t="s">
        <v>207</v>
      </c>
      <c r="F343" s="29" t="s">
        <v>1427</v>
      </c>
      <c r="G343" s="29" t="s">
        <v>3067</v>
      </c>
      <c r="H343" s="60">
        <v>10</v>
      </c>
      <c r="I343" s="60">
        <v>36410000</v>
      </c>
      <c r="J343" s="60">
        <f t="shared" si="11"/>
        <v>364100000</v>
      </c>
      <c r="K343" s="12"/>
      <c r="L343" s="13"/>
      <c r="M343" s="14"/>
      <c r="N343" s="14"/>
      <c r="O343" s="14"/>
      <c r="P343" s="14"/>
      <c r="Q343" s="14"/>
      <c r="R343" s="14"/>
      <c r="S343" s="15"/>
      <c r="T343" s="15"/>
      <c r="U343" s="15"/>
      <c r="V343" s="15"/>
      <c r="W343" s="15"/>
      <c r="X343" s="15">
        <f t="shared" si="10"/>
        <v>0</v>
      </c>
      <c r="Y343" s="14"/>
      <c r="Z343" s="16"/>
      <c r="AA343" s="14"/>
      <c r="AB343" s="14"/>
      <c r="AC343" s="14"/>
      <c r="AD343" s="14"/>
      <c r="AE343" s="14"/>
    </row>
    <row r="344" spans="1:31" ht="243.75">
      <c r="A344" s="28">
        <v>340</v>
      </c>
      <c r="B344" s="58" t="s">
        <v>3409</v>
      </c>
      <c r="C344" s="29" t="s">
        <v>209</v>
      </c>
      <c r="D344" s="30" t="s">
        <v>1430</v>
      </c>
      <c r="E344" s="34" t="s">
        <v>208</v>
      </c>
      <c r="F344" s="29" t="s">
        <v>1088</v>
      </c>
      <c r="G344" s="29" t="s">
        <v>3069</v>
      </c>
      <c r="H344" s="60">
        <v>10</v>
      </c>
      <c r="I344" s="60">
        <v>56100000</v>
      </c>
      <c r="J344" s="60">
        <f t="shared" si="11"/>
        <v>561000000</v>
      </c>
      <c r="K344" s="12"/>
      <c r="L344" s="13"/>
      <c r="M344" s="14"/>
      <c r="N344" s="14"/>
      <c r="O344" s="14"/>
      <c r="P344" s="14"/>
      <c r="Q344" s="14"/>
      <c r="R344" s="14"/>
      <c r="S344" s="15"/>
      <c r="T344" s="15"/>
      <c r="U344" s="15"/>
      <c r="V344" s="15"/>
      <c r="W344" s="15"/>
      <c r="X344" s="15">
        <f t="shared" si="10"/>
        <v>0</v>
      </c>
      <c r="Y344" s="14"/>
      <c r="Z344" s="16"/>
      <c r="AA344" s="14"/>
      <c r="AB344" s="14"/>
      <c r="AC344" s="14"/>
      <c r="AD344" s="14"/>
      <c r="AE344" s="14"/>
    </row>
    <row r="345" spans="1:31" ht="225">
      <c r="A345" s="28">
        <v>341</v>
      </c>
      <c r="B345" s="58" t="s">
        <v>3410</v>
      </c>
      <c r="C345" s="29" t="s">
        <v>209</v>
      </c>
      <c r="D345" s="30" t="s">
        <v>1430</v>
      </c>
      <c r="E345" s="34" t="s">
        <v>210</v>
      </c>
      <c r="F345" s="29" t="s">
        <v>1427</v>
      </c>
      <c r="G345" s="29" t="s">
        <v>3067</v>
      </c>
      <c r="H345" s="60">
        <v>10</v>
      </c>
      <c r="I345" s="60">
        <v>45870000</v>
      </c>
      <c r="J345" s="60">
        <f t="shared" si="11"/>
        <v>458700000</v>
      </c>
      <c r="K345" s="12"/>
      <c r="L345" s="13"/>
      <c r="M345" s="14"/>
      <c r="N345" s="14"/>
      <c r="O345" s="14"/>
      <c r="P345" s="14"/>
      <c r="Q345" s="14"/>
      <c r="R345" s="14"/>
      <c r="S345" s="15"/>
      <c r="T345" s="15"/>
      <c r="U345" s="15"/>
      <c r="V345" s="15"/>
      <c r="W345" s="15"/>
      <c r="X345" s="15">
        <f t="shared" si="10"/>
        <v>0</v>
      </c>
      <c r="Y345" s="14"/>
      <c r="Z345" s="16"/>
      <c r="AA345" s="14"/>
      <c r="AB345" s="14"/>
      <c r="AC345" s="14"/>
      <c r="AD345" s="14"/>
      <c r="AE345" s="14"/>
    </row>
    <row r="346" spans="1:31" ht="37.5">
      <c r="A346" s="28">
        <v>342</v>
      </c>
      <c r="B346" s="58" t="s">
        <v>3411</v>
      </c>
      <c r="C346" s="37" t="s">
        <v>3055</v>
      </c>
      <c r="D346" s="30" t="s">
        <v>1424</v>
      </c>
      <c r="E346" s="34" t="s">
        <v>212</v>
      </c>
      <c r="F346" s="29" t="s">
        <v>1432</v>
      </c>
      <c r="G346" s="59" t="s">
        <v>3068</v>
      </c>
      <c r="H346" s="60">
        <v>446</v>
      </c>
      <c r="I346" s="60">
        <v>71500</v>
      </c>
      <c r="J346" s="60">
        <f t="shared" si="11"/>
        <v>31889000</v>
      </c>
      <c r="K346" s="12"/>
      <c r="L346" s="13"/>
      <c r="M346" s="14"/>
      <c r="N346" s="14"/>
      <c r="O346" s="14"/>
      <c r="P346" s="14"/>
      <c r="Q346" s="14"/>
      <c r="R346" s="14"/>
      <c r="S346" s="15"/>
      <c r="T346" s="15"/>
      <c r="U346" s="15"/>
      <c r="V346" s="15"/>
      <c r="W346" s="15"/>
      <c r="X346" s="15">
        <f t="shared" si="10"/>
        <v>0</v>
      </c>
      <c r="Y346" s="14"/>
      <c r="Z346" s="16"/>
      <c r="AA346" s="14"/>
      <c r="AB346" s="14"/>
      <c r="AC346" s="14"/>
      <c r="AD346" s="14"/>
      <c r="AE346" s="14"/>
    </row>
    <row r="347" spans="1:31" ht="37.5">
      <c r="A347" s="28">
        <v>343</v>
      </c>
      <c r="B347" s="58" t="s">
        <v>3412</v>
      </c>
      <c r="C347" s="37" t="s">
        <v>1542</v>
      </c>
      <c r="D347" s="30" t="s">
        <v>1424</v>
      </c>
      <c r="E347" s="34" t="s">
        <v>211</v>
      </c>
      <c r="F347" s="29" t="s">
        <v>1429</v>
      </c>
      <c r="G347" s="59" t="s">
        <v>3068</v>
      </c>
      <c r="H347" s="60">
        <v>268</v>
      </c>
      <c r="I347" s="60">
        <v>104500</v>
      </c>
      <c r="J347" s="60">
        <f t="shared" si="11"/>
        <v>28006000</v>
      </c>
      <c r="K347" s="12"/>
      <c r="L347" s="13"/>
      <c r="M347" s="14"/>
      <c r="N347" s="14"/>
      <c r="O347" s="14"/>
      <c r="P347" s="14"/>
      <c r="Q347" s="14"/>
      <c r="R347" s="14"/>
      <c r="S347" s="15"/>
      <c r="T347" s="15"/>
      <c r="U347" s="15"/>
      <c r="V347" s="15"/>
      <c r="W347" s="15"/>
      <c r="X347" s="15">
        <f t="shared" si="10"/>
        <v>0</v>
      </c>
      <c r="Y347" s="14"/>
      <c r="Z347" s="16"/>
      <c r="AA347" s="14"/>
      <c r="AB347" s="14"/>
      <c r="AC347" s="14"/>
      <c r="AD347" s="14"/>
      <c r="AE347" s="14"/>
    </row>
    <row r="348" spans="1:31" ht="37.5">
      <c r="A348" s="28">
        <v>344</v>
      </c>
      <c r="B348" s="58" t="s">
        <v>3413</v>
      </c>
      <c r="C348" s="29" t="s">
        <v>213</v>
      </c>
      <c r="D348" s="30" t="s">
        <v>1424</v>
      </c>
      <c r="E348" s="88" t="s">
        <v>214</v>
      </c>
      <c r="F348" s="29" t="s">
        <v>1429</v>
      </c>
      <c r="G348" s="59" t="s">
        <v>3068</v>
      </c>
      <c r="H348" s="60">
        <v>1000</v>
      </c>
      <c r="I348" s="60">
        <v>945</v>
      </c>
      <c r="J348" s="60">
        <f t="shared" si="11"/>
        <v>945000</v>
      </c>
      <c r="K348" s="12"/>
      <c r="L348" s="13"/>
      <c r="M348" s="14"/>
      <c r="N348" s="14"/>
      <c r="O348" s="14"/>
      <c r="P348" s="14"/>
      <c r="Q348" s="14"/>
      <c r="R348" s="14"/>
      <c r="S348" s="15"/>
      <c r="T348" s="15"/>
      <c r="U348" s="15"/>
      <c r="V348" s="15"/>
      <c r="W348" s="15"/>
      <c r="X348" s="15">
        <f t="shared" si="10"/>
        <v>0</v>
      </c>
      <c r="Y348" s="14"/>
      <c r="Z348" s="16"/>
      <c r="AA348" s="14"/>
      <c r="AB348" s="14"/>
      <c r="AC348" s="14"/>
      <c r="AD348" s="14"/>
      <c r="AE348" s="14"/>
    </row>
    <row r="349" spans="1:31" ht="37.5">
      <c r="A349" s="28">
        <v>345</v>
      </c>
      <c r="B349" s="58" t="s">
        <v>3414</v>
      </c>
      <c r="C349" s="29" t="s">
        <v>213</v>
      </c>
      <c r="D349" s="30" t="s">
        <v>1424</v>
      </c>
      <c r="E349" s="88" t="s">
        <v>215</v>
      </c>
      <c r="F349" s="29" t="s">
        <v>1429</v>
      </c>
      <c r="G349" s="59" t="s">
        <v>3068</v>
      </c>
      <c r="H349" s="60">
        <v>1000</v>
      </c>
      <c r="I349" s="60">
        <v>930</v>
      </c>
      <c r="J349" s="60">
        <f t="shared" si="11"/>
        <v>930000</v>
      </c>
      <c r="K349" s="12"/>
      <c r="L349" s="13"/>
      <c r="M349" s="14"/>
      <c r="N349" s="14"/>
      <c r="O349" s="14"/>
      <c r="P349" s="14"/>
      <c r="Q349" s="14"/>
      <c r="R349" s="14"/>
      <c r="S349" s="15"/>
      <c r="T349" s="15"/>
      <c r="U349" s="15"/>
      <c r="V349" s="15"/>
      <c r="W349" s="15"/>
      <c r="X349" s="15">
        <f t="shared" si="10"/>
        <v>0</v>
      </c>
      <c r="Y349" s="14"/>
      <c r="Z349" s="16"/>
      <c r="AA349" s="14"/>
      <c r="AB349" s="14"/>
      <c r="AC349" s="14"/>
      <c r="AD349" s="14"/>
      <c r="AE349" s="14"/>
    </row>
    <row r="350" spans="1:31" ht="37.5">
      <c r="A350" s="28">
        <v>346</v>
      </c>
      <c r="B350" s="58" t="s">
        <v>3415</v>
      </c>
      <c r="C350" s="29" t="s">
        <v>216</v>
      </c>
      <c r="D350" s="30" t="s">
        <v>1455</v>
      </c>
      <c r="E350" s="34" t="s">
        <v>217</v>
      </c>
      <c r="F350" s="29" t="s">
        <v>1432</v>
      </c>
      <c r="G350" s="59" t="s">
        <v>3068</v>
      </c>
      <c r="H350" s="60">
        <v>930</v>
      </c>
      <c r="I350" s="60">
        <v>127600</v>
      </c>
      <c r="J350" s="60">
        <f t="shared" si="11"/>
        <v>118668000</v>
      </c>
      <c r="K350" s="12"/>
      <c r="L350" s="13"/>
      <c r="M350" s="14"/>
      <c r="N350" s="14"/>
      <c r="O350" s="14"/>
      <c r="P350" s="14"/>
      <c r="Q350" s="14"/>
      <c r="R350" s="14"/>
      <c r="S350" s="15"/>
      <c r="T350" s="15"/>
      <c r="U350" s="15"/>
      <c r="V350" s="15"/>
      <c r="W350" s="15"/>
      <c r="X350" s="15">
        <f t="shared" si="10"/>
        <v>0</v>
      </c>
      <c r="Y350" s="14"/>
      <c r="Z350" s="16"/>
      <c r="AA350" s="14"/>
      <c r="AB350" s="14"/>
      <c r="AC350" s="14"/>
      <c r="AD350" s="14"/>
      <c r="AE350" s="14"/>
    </row>
    <row r="351" spans="1:31" ht="37.5">
      <c r="A351" s="28">
        <v>347</v>
      </c>
      <c r="B351" s="58" t="s">
        <v>3416</v>
      </c>
      <c r="C351" s="29" t="s">
        <v>218</v>
      </c>
      <c r="D351" s="30" t="s">
        <v>1457</v>
      </c>
      <c r="E351" s="34" t="s">
        <v>219</v>
      </c>
      <c r="F351" s="29" t="s">
        <v>1427</v>
      </c>
      <c r="G351" s="29" t="s">
        <v>3067</v>
      </c>
      <c r="H351" s="60">
        <v>30</v>
      </c>
      <c r="I351" s="60">
        <v>85505</v>
      </c>
      <c r="J351" s="60">
        <f t="shared" si="11"/>
        <v>2565150</v>
      </c>
      <c r="K351" s="12"/>
      <c r="L351" s="13"/>
      <c r="M351" s="14"/>
      <c r="N351" s="14"/>
      <c r="O351" s="14"/>
      <c r="P351" s="14"/>
      <c r="Q351" s="14"/>
      <c r="R351" s="14"/>
      <c r="S351" s="15"/>
      <c r="T351" s="15"/>
      <c r="U351" s="15"/>
      <c r="V351" s="15"/>
      <c r="W351" s="15"/>
      <c r="X351" s="15">
        <f t="shared" si="10"/>
        <v>0</v>
      </c>
      <c r="Y351" s="14"/>
      <c r="Z351" s="16"/>
      <c r="AA351" s="14"/>
      <c r="AB351" s="14"/>
      <c r="AC351" s="14"/>
      <c r="AD351" s="14"/>
      <c r="AE351" s="14"/>
    </row>
    <row r="352" spans="1:31" ht="37.5">
      <c r="A352" s="28">
        <v>348</v>
      </c>
      <c r="B352" s="58" t="s">
        <v>3417</v>
      </c>
      <c r="C352" s="37" t="s">
        <v>1545</v>
      </c>
      <c r="D352" s="30" t="s">
        <v>1546</v>
      </c>
      <c r="E352" s="34" t="s">
        <v>2127</v>
      </c>
      <c r="F352" s="29" t="s">
        <v>1432</v>
      </c>
      <c r="G352" s="59" t="s">
        <v>3068</v>
      </c>
      <c r="H352" s="60">
        <v>1500</v>
      </c>
      <c r="I352" s="60">
        <v>20460</v>
      </c>
      <c r="J352" s="60">
        <f t="shared" si="11"/>
        <v>30690000</v>
      </c>
      <c r="K352" s="12"/>
      <c r="L352" s="13"/>
      <c r="M352" s="14"/>
      <c r="N352" s="14"/>
      <c r="O352" s="14"/>
      <c r="P352" s="14"/>
      <c r="Q352" s="14"/>
      <c r="R352" s="14"/>
      <c r="S352" s="15"/>
      <c r="T352" s="15"/>
      <c r="U352" s="15"/>
      <c r="V352" s="15"/>
      <c r="W352" s="15"/>
      <c r="X352" s="15">
        <f t="shared" si="10"/>
        <v>0</v>
      </c>
      <c r="Y352" s="14"/>
      <c r="Z352" s="16"/>
      <c r="AA352" s="14"/>
      <c r="AB352" s="14"/>
      <c r="AC352" s="14"/>
      <c r="AD352" s="14"/>
      <c r="AE352" s="14"/>
    </row>
    <row r="353" spans="1:31" ht="37.5">
      <c r="A353" s="28">
        <v>349</v>
      </c>
      <c r="B353" s="58" t="s">
        <v>3418</v>
      </c>
      <c r="C353" s="29" t="s">
        <v>220</v>
      </c>
      <c r="D353" s="30" t="s">
        <v>1455</v>
      </c>
      <c r="E353" s="34" t="s">
        <v>217</v>
      </c>
      <c r="F353" s="29" t="s">
        <v>1432</v>
      </c>
      <c r="G353" s="59" t="s">
        <v>3068</v>
      </c>
      <c r="H353" s="60">
        <v>789</v>
      </c>
      <c r="I353" s="60">
        <v>103950</v>
      </c>
      <c r="J353" s="60">
        <f t="shared" si="11"/>
        <v>82016550</v>
      </c>
      <c r="K353" s="12"/>
      <c r="L353" s="13"/>
      <c r="M353" s="14"/>
      <c r="N353" s="14"/>
      <c r="O353" s="14"/>
      <c r="P353" s="14"/>
      <c r="Q353" s="14"/>
      <c r="R353" s="14"/>
      <c r="S353" s="15"/>
      <c r="T353" s="15"/>
      <c r="U353" s="15"/>
      <c r="V353" s="15"/>
      <c r="W353" s="15"/>
      <c r="X353" s="15">
        <f t="shared" si="10"/>
        <v>0</v>
      </c>
      <c r="Y353" s="14"/>
      <c r="Z353" s="16"/>
      <c r="AA353" s="14"/>
      <c r="AB353" s="14"/>
      <c r="AC353" s="14"/>
      <c r="AD353" s="14"/>
      <c r="AE353" s="14"/>
    </row>
    <row r="354" spans="1:31" ht="37.5">
      <c r="A354" s="28">
        <v>350</v>
      </c>
      <c r="B354" s="58" t="s">
        <v>3419</v>
      </c>
      <c r="C354" s="29" t="s">
        <v>1547</v>
      </c>
      <c r="D354" s="30" t="s">
        <v>1548</v>
      </c>
      <c r="E354" s="34" t="s">
        <v>1549</v>
      </c>
      <c r="F354" s="29" t="s">
        <v>1432</v>
      </c>
      <c r="G354" s="59" t="s">
        <v>3068</v>
      </c>
      <c r="H354" s="60">
        <v>4931</v>
      </c>
      <c r="I354" s="60">
        <v>199100</v>
      </c>
      <c r="J354" s="60">
        <f t="shared" si="11"/>
        <v>981762100</v>
      </c>
      <c r="K354" s="12"/>
      <c r="L354" s="13"/>
      <c r="M354" s="14"/>
      <c r="N354" s="14"/>
      <c r="O354" s="14"/>
      <c r="P354" s="14"/>
      <c r="Q354" s="14"/>
      <c r="R354" s="14"/>
      <c r="S354" s="15"/>
      <c r="T354" s="15"/>
      <c r="U354" s="15"/>
      <c r="V354" s="15"/>
      <c r="W354" s="15"/>
      <c r="X354" s="15">
        <f t="shared" si="10"/>
        <v>0</v>
      </c>
      <c r="Y354" s="14"/>
      <c r="Z354" s="16"/>
      <c r="AA354" s="14"/>
      <c r="AB354" s="14"/>
      <c r="AC354" s="14"/>
      <c r="AD354" s="14"/>
      <c r="AE354" s="14"/>
    </row>
    <row r="355" spans="1:31" ht="37.5">
      <c r="A355" s="28">
        <v>351</v>
      </c>
      <c r="B355" s="58" t="s">
        <v>3420</v>
      </c>
      <c r="C355" s="29" t="s">
        <v>222</v>
      </c>
      <c r="D355" s="30" t="s">
        <v>1546</v>
      </c>
      <c r="E355" s="34" t="s">
        <v>221</v>
      </c>
      <c r="F355" s="29" t="s">
        <v>1432</v>
      </c>
      <c r="G355" s="59" t="s">
        <v>3068</v>
      </c>
      <c r="H355" s="60">
        <v>14103</v>
      </c>
      <c r="I355" s="60">
        <v>15675</v>
      </c>
      <c r="J355" s="60">
        <f t="shared" si="11"/>
        <v>221064525</v>
      </c>
      <c r="K355" s="12"/>
      <c r="L355" s="13"/>
      <c r="M355" s="14"/>
      <c r="N355" s="14"/>
      <c r="O355" s="14"/>
      <c r="P355" s="14"/>
      <c r="Q355" s="14"/>
      <c r="R355" s="14"/>
      <c r="S355" s="15"/>
      <c r="T355" s="15"/>
      <c r="U355" s="15"/>
      <c r="V355" s="15"/>
      <c r="W355" s="15"/>
      <c r="X355" s="15">
        <f t="shared" si="10"/>
        <v>0</v>
      </c>
      <c r="Y355" s="14"/>
      <c r="Z355" s="16"/>
      <c r="AA355" s="14"/>
      <c r="AB355" s="14"/>
      <c r="AC355" s="14"/>
      <c r="AD355" s="14"/>
      <c r="AE355" s="14"/>
    </row>
    <row r="356" spans="1:31" ht="37.5">
      <c r="A356" s="28">
        <v>352</v>
      </c>
      <c r="B356" s="58" t="s">
        <v>3421</v>
      </c>
      <c r="C356" s="29" t="s">
        <v>223</v>
      </c>
      <c r="D356" s="30" t="s">
        <v>1455</v>
      </c>
      <c r="E356" s="34" t="s">
        <v>224</v>
      </c>
      <c r="F356" s="29" t="s">
        <v>1432</v>
      </c>
      <c r="G356" s="59" t="s">
        <v>3068</v>
      </c>
      <c r="H356" s="60">
        <v>13204</v>
      </c>
      <c r="I356" s="60">
        <v>120000</v>
      </c>
      <c r="J356" s="60">
        <f t="shared" si="11"/>
        <v>1584480000</v>
      </c>
      <c r="K356" s="12"/>
      <c r="L356" s="13"/>
      <c r="M356" s="14"/>
      <c r="N356" s="14"/>
      <c r="O356" s="14"/>
      <c r="P356" s="14"/>
      <c r="Q356" s="14"/>
      <c r="R356" s="14"/>
      <c r="S356" s="15"/>
      <c r="T356" s="15"/>
      <c r="U356" s="15"/>
      <c r="V356" s="15"/>
      <c r="W356" s="15"/>
      <c r="X356" s="15">
        <f t="shared" si="10"/>
        <v>0</v>
      </c>
      <c r="Y356" s="14"/>
      <c r="Z356" s="16"/>
      <c r="AA356" s="14"/>
      <c r="AB356" s="14"/>
      <c r="AC356" s="14"/>
      <c r="AD356" s="14"/>
      <c r="AE356" s="14"/>
    </row>
    <row r="357" spans="1:31" ht="37.5">
      <c r="A357" s="28">
        <v>353</v>
      </c>
      <c r="B357" s="58" t="s">
        <v>3422</v>
      </c>
      <c r="C357" s="59" t="s">
        <v>723</v>
      </c>
      <c r="D357" s="63" t="s">
        <v>1546</v>
      </c>
      <c r="E357" s="61" t="s">
        <v>724</v>
      </c>
      <c r="F357" s="29" t="s">
        <v>1427</v>
      </c>
      <c r="G357" s="29" t="s">
        <v>3067</v>
      </c>
      <c r="H357" s="60">
        <v>4</v>
      </c>
      <c r="I357" s="60">
        <v>40000</v>
      </c>
      <c r="J357" s="60">
        <f t="shared" si="11"/>
        <v>160000</v>
      </c>
      <c r="K357" s="12"/>
      <c r="L357" s="13"/>
      <c r="M357" s="14"/>
      <c r="N357" s="14"/>
      <c r="O357" s="14"/>
      <c r="P357" s="14"/>
      <c r="Q357" s="14"/>
      <c r="R357" s="14"/>
      <c r="S357" s="15"/>
      <c r="T357" s="15"/>
      <c r="U357" s="15"/>
      <c r="V357" s="15"/>
      <c r="W357" s="15"/>
      <c r="X357" s="15">
        <f t="shared" si="10"/>
        <v>0</v>
      </c>
      <c r="Y357" s="14"/>
      <c r="Z357" s="16"/>
      <c r="AA357" s="14"/>
      <c r="AB357" s="14"/>
      <c r="AC357" s="14"/>
      <c r="AD357" s="14"/>
      <c r="AE357" s="14"/>
    </row>
    <row r="358" spans="1:31" ht="37.5">
      <c r="A358" s="28">
        <v>354</v>
      </c>
      <c r="B358" s="58" t="s">
        <v>3423</v>
      </c>
      <c r="C358" s="37" t="s">
        <v>2125</v>
      </c>
      <c r="D358" s="30" t="s">
        <v>1424</v>
      </c>
      <c r="E358" s="34" t="s">
        <v>1552</v>
      </c>
      <c r="F358" s="29" t="s">
        <v>1459</v>
      </c>
      <c r="G358" s="59" t="s">
        <v>3068</v>
      </c>
      <c r="H358" s="60">
        <v>104020</v>
      </c>
      <c r="I358" s="60">
        <v>4598</v>
      </c>
      <c r="J358" s="60">
        <f t="shared" si="11"/>
        <v>478283960</v>
      </c>
      <c r="K358" s="12"/>
      <c r="L358" s="13"/>
      <c r="M358" s="14"/>
      <c r="N358" s="14"/>
      <c r="O358" s="14"/>
      <c r="P358" s="14"/>
      <c r="Q358" s="14"/>
      <c r="R358" s="14"/>
      <c r="S358" s="15"/>
      <c r="T358" s="15"/>
      <c r="U358" s="15"/>
      <c r="V358" s="15"/>
      <c r="W358" s="15"/>
      <c r="X358" s="15">
        <f t="shared" si="10"/>
        <v>0</v>
      </c>
      <c r="Y358" s="14"/>
      <c r="Z358" s="16"/>
      <c r="AA358" s="14"/>
      <c r="AB358" s="14"/>
      <c r="AC358" s="14"/>
      <c r="AD358" s="14"/>
      <c r="AE358" s="14"/>
    </row>
    <row r="359" spans="1:31" ht="56.25">
      <c r="A359" s="28">
        <v>355</v>
      </c>
      <c r="B359" s="58" t="s">
        <v>3424</v>
      </c>
      <c r="C359" s="29" t="s">
        <v>225</v>
      </c>
      <c r="D359" s="30" t="s">
        <v>1426</v>
      </c>
      <c r="E359" s="34" t="s">
        <v>226</v>
      </c>
      <c r="F359" s="29" t="s">
        <v>1427</v>
      </c>
      <c r="G359" s="29" t="s">
        <v>3069</v>
      </c>
      <c r="H359" s="60">
        <v>100000</v>
      </c>
      <c r="I359" s="60">
        <v>14438</v>
      </c>
      <c r="J359" s="60">
        <f t="shared" si="11"/>
        <v>1443800000</v>
      </c>
      <c r="K359" s="12"/>
      <c r="L359" s="13"/>
      <c r="M359" s="14"/>
      <c r="N359" s="14"/>
      <c r="O359" s="14"/>
      <c r="P359" s="14"/>
      <c r="Q359" s="14"/>
      <c r="R359" s="14"/>
      <c r="S359" s="15"/>
      <c r="T359" s="15"/>
      <c r="U359" s="15"/>
      <c r="V359" s="15"/>
      <c r="W359" s="15"/>
      <c r="X359" s="15">
        <f t="shared" si="10"/>
        <v>0</v>
      </c>
      <c r="Y359" s="14"/>
      <c r="Z359" s="16"/>
      <c r="AA359" s="14"/>
      <c r="AB359" s="14"/>
      <c r="AC359" s="14"/>
      <c r="AD359" s="14"/>
      <c r="AE359" s="14"/>
    </row>
    <row r="360" spans="1:31" ht="56.25">
      <c r="A360" s="28">
        <v>356</v>
      </c>
      <c r="B360" s="58" t="s">
        <v>3425</v>
      </c>
      <c r="C360" s="37" t="s">
        <v>225</v>
      </c>
      <c r="D360" s="30" t="s">
        <v>1424</v>
      </c>
      <c r="E360" s="34" t="s">
        <v>725</v>
      </c>
      <c r="F360" s="29" t="s">
        <v>1427</v>
      </c>
      <c r="G360" s="29" t="s">
        <v>3067</v>
      </c>
      <c r="H360" s="60">
        <v>298800</v>
      </c>
      <c r="I360" s="60">
        <v>8085</v>
      </c>
      <c r="J360" s="60">
        <f t="shared" si="11"/>
        <v>2415798000</v>
      </c>
      <c r="K360" s="12"/>
      <c r="L360" s="13"/>
      <c r="M360" s="14"/>
      <c r="N360" s="14"/>
      <c r="O360" s="14"/>
      <c r="P360" s="14"/>
      <c r="Q360" s="14"/>
      <c r="R360" s="14"/>
      <c r="S360" s="15"/>
      <c r="T360" s="15"/>
      <c r="U360" s="15"/>
      <c r="V360" s="15"/>
      <c r="W360" s="15"/>
      <c r="X360" s="15">
        <f t="shared" si="10"/>
        <v>0</v>
      </c>
      <c r="Y360" s="14"/>
      <c r="Z360" s="16"/>
      <c r="AA360" s="14"/>
      <c r="AB360" s="14"/>
      <c r="AC360" s="14"/>
      <c r="AD360" s="14"/>
      <c r="AE360" s="14"/>
    </row>
    <row r="361" spans="1:31" ht="112.5">
      <c r="A361" s="28">
        <v>357</v>
      </c>
      <c r="B361" s="58" t="s">
        <v>3426</v>
      </c>
      <c r="C361" s="29" t="s">
        <v>225</v>
      </c>
      <c r="D361" s="30" t="s">
        <v>1424</v>
      </c>
      <c r="E361" s="34" t="s">
        <v>2126</v>
      </c>
      <c r="F361" s="29" t="s">
        <v>1459</v>
      </c>
      <c r="G361" s="59" t="s">
        <v>3068</v>
      </c>
      <c r="H361" s="60">
        <v>108250</v>
      </c>
      <c r="I361" s="60">
        <v>4092</v>
      </c>
      <c r="J361" s="60">
        <f t="shared" si="11"/>
        <v>442959000</v>
      </c>
      <c r="K361" s="12"/>
      <c r="L361" s="13"/>
      <c r="M361" s="14"/>
      <c r="N361" s="14"/>
      <c r="O361" s="14"/>
      <c r="P361" s="14"/>
      <c r="Q361" s="14"/>
      <c r="R361" s="14"/>
      <c r="S361" s="15"/>
      <c r="T361" s="15"/>
      <c r="U361" s="15"/>
      <c r="V361" s="15"/>
      <c r="W361" s="15"/>
      <c r="X361" s="15">
        <f t="shared" si="10"/>
        <v>0</v>
      </c>
      <c r="Y361" s="14"/>
      <c r="Z361" s="16"/>
      <c r="AA361" s="14"/>
      <c r="AB361" s="14"/>
      <c r="AC361" s="14"/>
      <c r="AD361" s="14"/>
      <c r="AE361" s="14"/>
    </row>
    <row r="362" spans="1:31" ht="56.25">
      <c r="A362" s="28">
        <v>358</v>
      </c>
      <c r="B362" s="58" t="s">
        <v>3427</v>
      </c>
      <c r="C362" s="29" t="s">
        <v>225</v>
      </c>
      <c r="D362" s="30" t="s">
        <v>1424</v>
      </c>
      <c r="E362" s="34" t="s">
        <v>228</v>
      </c>
      <c r="F362" s="29" t="s">
        <v>1459</v>
      </c>
      <c r="G362" s="59" t="s">
        <v>3068</v>
      </c>
      <c r="H362" s="60">
        <v>596815</v>
      </c>
      <c r="I362" s="60">
        <v>1973</v>
      </c>
      <c r="J362" s="60">
        <f t="shared" si="11"/>
        <v>1177515995</v>
      </c>
      <c r="K362" s="12"/>
      <c r="L362" s="13"/>
      <c r="M362" s="14"/>
      <c r="N362" s="14"/>
      <c r="O362" s="14"/>
      <c r="P362" s="14"/>
      <c r="Q362" s="14"/>
      <c r="R362" s="14"/>
      <c r="S362" s="15"/>
      <c r="T362" s="15"/>
      <c r="U362" s="15"/>
      <c r="V362" s="15"/>
      <c r="W362" s="15"/>
      <c r="X362" s="15">
        <f t="shared" si="10"/>
        <v>0</v>
      </c>
      <c r="Y362" s="14"/>
      <c r="Z362" s="16"/>
      <c r="AA362" s="14"/>
      <c r="AB362" s="14"/>
      <c r="AC362" s="14"/>
      <c r="AD362" s="14"/>
      <c r="AE362" s="14"/>
    </row>
    <row r="363" spans="1:31" ht="56.25">
      <c r="A363" s="28">
        <v>359</v>
      </c>
      <c r="B363" s="58" t="s">
        <v>3428</v>
      </c>
      <c r="C363" s="29" t="s">
        <v>225</v>
      </c>
      <c r="D363" s="30" t="s">
        <v>1424</v>
      </c>
      <c r="E363" s="34" t="s">
        <v>1550</v>
      </c>
      <c r="F363" s="29" t="s">
        <v>1459</v>
      </c>
      <c r="G363" s="59" t="s">
        <v>3068</v>
      </c>
      <c r="H363" s="60">
        <v>2453215</v>
      </c>
      <c r="I363" s="60">
        <v>1039</v>
      </c>
      <c r="J363" s="60">
        <f t="shared" si="11"/>
        <v>2548890385</v>
      </c>
      <c r="K363" s="12"/>
      <c r="L363" s="13"/>
      <c r="M363" s="14"/>
      <c r="N363" s="14"/>
      <c r="O363" s="14"/>
      <c r="P363" s="14"/>
      <c r="Q363" s="14"/>
      <c r="R363" s="14"/>
      <c r="S363" s="15"/>
      <c r="T363" s="15"/>
      <c r="U363" s="15"/>
      <c r="V363" s="15"/>
      <c r="W363" s="15"/>
      <c r="X363" s="15">
        <f t="shared" si="10"/>
        <v>0</v>
      </c>
      <c r="Y363" s="14"/>
      <c r="Z363" s="16"/>
      <c r="AA363" s="14"/>
      <c r="AB363" s="14"/>
      <c r="AC363" s="14"/>
      <c r="AD363" s="14"/>
      <c r="AE363" s="14"/>
    </row>
    <row r="364" spans="1:31" ht="56.25">
      <c r="A364" s="28">
        <v>360</v>
      </c>
      <c r="B364" s="58" t="s">
        <v>3429</v>
      </c>
      <c r="C364" s="29" t="s">
        <v>225</v>
      </c>
      <c r="D364" s="30" t="s">
        <v>1424</v>
      </c>
      <c r="E364" s="34" t="s">
        <v>1551</v>
      </c>
      <c r="F364" s="29" t="s">
        <v>1459</v>
      </c>
      <c r="G364" s="59" t="s">
        <v>3068</v>
      </c>
      <c r="H364" s="60">
        <v>948645</v>
      </c>
      <c r="I364" s="60">
        <v>1017</v>
      </c>
      <c r="J364" s="60">
        <f t="shared" si="11"/>
        <v>964771965</v>
      </c>
      <c r="K364" s="12"/>
      <c r="L364" s="13"/>
      <c r="M364" s="14"/>
      <c r="N364" s="14"/>
      <c r="O364" s="14"/>
      <c r="P364" s="14"/>
      <c r="Q364" s="14"/>
      <c r="R364" s="14"/>
      <c r="S364" s="15"/>
      <c r="T364" s="15"/>
      <c r="U364" s="15"/>
      <c r="V364" s="15"/>
      <c r="W364" s="15"/>
      <c r="X364" s="15">
        <f t="shared" si="10"/>
        <v>0</v>
      </c>
      <c r="Y364" s="14"/>
      <c r="Z364" s="16"/>
      <c r="AA364" s="14"/>
      <c r="AB364" s="14"/>
      <c r="AC364" s="14"/>
      <c r="AD364" s="14"/>
      <c r="AE364" s="14"/>
    </row>
    <row r="365" spans="1:31" ht="206.25">
      <c r="A365" s="28">
        <v>361</v>
      </c>
      <c r="B365" s="58" t="s">
        <v>3430</v>
      </c>
      <c r="C365" s="29" t="s">
        <v>225</v>
      </c>
      <c r="D365" s="30" t="s">
        <v>1426</v>
      </c>
      <c r="E365" s="81" t="s">
        <v>729</v>
      </c>
      <c r="F365" s="29" t="s">
        <v>1529</v>
      </c>
      <c r="G365" s="29" t="s">
        <v>3067</v>
      </c>
      <c r="H365" s="60">
        <v>1500</v>
      </c>
      <c r="I365" s="60">
        <v>65000</v>
      </c>
      <c r="J365" s="60">
        <f t="shared" si="11"/>
        <v>97500000</v>
      </c>
      <c r="K365" s="12"/>
      <c r="L365" s="13"/>
      <c r="M365" s="14"/>
      <c r="N365" s="14"/>
      <c r="O365" s="14"/>
      <c r="P365" s="14"/>
      <c r="Q365" s="14"/>
      <c r="R365" s="14"/>
      <c r="S365" s="15"/>
      <c r="T365" s="15"/>
      <c r="U365" s="15"/>
      <c r="V365" s="15"/>
      <c r="W365" s="15"/>
      <c r="X365" s="15">
        <f t="shared" si="10"/>
        <v>0</v>
      </c>
      <c r="Y365" s="14"/>
      <c r="Z365" s="16"/>
      <c r="AA365" s="14"/>
      <c r="AB365" s="14"/>
      <c r="AC365" s="14"/>
      <c r="AD365" s="14"/>
      <c r="AE365" s="14"/>
    </row>
    <row r="366" spans="1:31" ht="112.5">
      <c r="A366" s="28">
        <v>362</v>
      </c>
      <c r="B366" s="58" t="s">
        <v>3431</v>
      </c>
      <c r="C366" s="29" t="s">
        <v>225</v>
      </c>
      <c r="D366" s="30" t="s">
        <v>1435</v>
      </c>
      <c r="E366" s="34" t="s">
        <v>230</v>
      </c>
      <c r="F366" s="29" t="s">
        <v>1441</v>
      </c>
      <c r="G366" s="59" t="s">
        <v>3068</v>
      </c>
      <c r="H366" s="60">
        <v>5914000</v>
      </c>
      <c r="I366" s="60">
        <v>685</v>
      </c>
      <c r="J366" s="60">
        <f t="shared" si="11"/>
        <v>4051090000</v>
      </c>
      <c r="K366" s="12"/>
      <c r="L366" s="13"/>
      <c r="M366" s="14"/>
      <c r="N366" s="14"/>
      <c r="O366" s="14"/>
      <c r="P366" s="14"/>
      <c r="Q366" s="14"/>
      <c r="R366" s="14"/>
      <c r="S366" s="15"/>
      <c r="T366" s="15"/>
      <c r="U366" s="15"/>
      <c r="V366" s="15"/>
      <c r="W366" s="15"/>
      <c r="X366" s="15">
        <f t="shared" si="10"/>
        <v>0</v>
      </c>
      <c r="Y366" s="14"/>
      <c r="Z366" s="16"/>
      <c r="AA366" s="14"/>
      <c r="AB366" s="14"/>
      <c r="AC366" s="14"/>
      <c r="AD366" s="14"/>
      <c r="AE366" s="14"/>
    </row>
    <row r="367" spans="1:31" ht="37.5">
      <c r="A367" s="28">
        <v>363</v>
      </c>
      <c r="B367" s="58" t="s">
        <v>3432</v>
      </c>
      <c r="C367" s="29" t="s">
        <v>225</v>
      </c>
      <c r="D367" s="30" t="s">
        <v>1424</v>
      </c>
      <c r="E367" s="34" t="s">
        <v>1553</v>
      </c>
      <c r="F367" s="29" t="s">
        <v>1459</v>
      </c>
      <c r="G367" s="59" t="s">
        <v>3068</v>
      </c>
      <c r="H367" s="60">
        <v>1238830</v>
      </c>
      <c r="I367" s="60">
        <v>676</v>
      </c>
      <c r="J367" s="60">
        <f t="shared" si="11"/>
        <v>837449080</v>
      </c>
      <c r="K367" s="12"/>
      <c r="L367" s="13"/>
      <c r="M367" s="14"/>
      <c r="N367" s="14"/>
      <c r="O367" s="14"/>
      <c r="P367" s="14"/>
      <c r="Q367" s="14"/>
      <c r="R367" s="14"/>
      <c r="S367" s="15"/>
      <c r="T367" s="15"/>
      <c r="U367" s="15"/>
      <c r="V367" s="15"/>
      <c r="W367" s="15"/>
      <c r="X367" s="15">
        <f t="shared" si="10"/>
        <v>0</v>
      </c>
      <c r="Y367" s="14"/>
      <c r="Z367" s="16"/>
      <c r="AA367" s="14"/>
      <c r="AB367" s="14"/>
      <c r="AC367" s="14"/>
      <c r="AD367" s="14"/>
      <c r="AE367" s="14"/>
    </row>
    <row r="368" spans="1:31" ht="37.5">
      <c r="A368" s="28">
        <v>364</v>
      </c>
      <c r="B368" s="58" t="s">
        <v>3433</v>
      </c>
      <c r="C368" s="29" t="s">
        <v>225</v>
      </c>
      <c r="D368" s="30" t="s">
        <v>1424</v>
      </c>
      <c r="E368" s="34" t="s">
        <v>229</v>
      </c>
      <c r="F368" s="29" t="s">
        <v>1429</v>
      </c>
      <c r="G368" s="59" t="s">
        <v>3068</v>
      </c>
      <c r="H368" s="60">
        <v>2265615</v>
      </c>
      <c r="I368" s="60">
        <v>643</v>
      </c>
      <c r="J368" s="60">
        <f t="shared" si="11"/>
        <v>1456790445</v>
      </c>
      <c r="K368" s="12"/>
      <c r="L368" s="13"/>
      <c r="M368" s="14"/>
      <c r="N368" s="14"/>
      <c r="O368" s="14"/>
      <c r="P368" s="14"/>
      <c r="Q368" s="14"/>
      <c r="R368" s="14"/>
      <c r="S368" s="15"/>
      <c r="T368" s="15"/>
      <c r="U368" s="15"/>
      <c r="V368" s="15"/>
      <c r="W368" s="15"/>
      <c r="X368" s="15">
        <f t="shared" si="10"/>
        <v>0</v>
      </c>
      <c r="Y368" s="14"/>
      <c r="Z368" s="16"/>
      <c r="AA368" s="14"/>
      <c r="AB368" s="14"/>
      <c r="AC368" s="14"/>
      <c r="AD368" s="14"/>
      <c r="AE368" s="14"/>
    </row>
    <row r="369" spans="1:31" ht="37.5">
      <c r="A369" s="28">
        <v>365</v>
      </c>
      <c r="B369" s="58" t="s">
        <v>3434</v>
      </c>
      <c r="C369" s="29" t="s">
        <v>225</v>
      </c>
      <c r="D369" s="30" t="s">
        <v>1424</v>
      </c>
      <c r="E369" s="34" t="s">
        <v>227</v>
      </c>
      <c r="F369" s="29" t="s">
        <v>1429</v>
      </c>
      <c r="G369" s="59" t="s">
        <v>3068</v>
      </c>
      <c r="H369" s="60">
        <v>799000</v>
      </c>
      <c r="I369" s="60">
        <v>638</v>
      </c>
      <c r="J369" s="60">
        <f t="shared" si="11"/>
        <v>509762000</v>
      </c>
      <c r="K369" s="12"/>
      <c r="L369" s="13"/>
      <c r="M369" s="14"/>
      <c r="N369" s="14"/>
      <c r="O369" s="14"/>
      <c r="P369" s="14"/>
      <c r="Q369" s="14"/>
      <c r="R369" s="14"/>
      <c r="S369" s="15"/>
      <c r="T369" s="15"/>
      <c r="U369" s="15"/>
      <c r="V369" s="15"/>
      <c r="W369" s="15"/>
      <c r="X369" s="15">
        <f t="shared" si="10"/>
        <v>0</v>
      </c>
      <c r="Y369" s="14"/>
      <c r="Z369" s="16"/>
      <c r="AA369" s="14"/>
      <c r="AB369" s="14"/>
      <c r="AC369" s="14"/>
      <c r="AD369" s="14"/>
      <c r="AE369" s="14"/>
    </row>
    <row r="370" spans="1:31" ht="168.75">
      <c r="A370" s="28">
        <v>366</v>
      </c>
      <c r="B370" s="58" t="s">
        <v>3435</v>
      </c>
      <c r="C370" s="29" t="s">
        <v>231</v>
      </c>
      <c r="D370" s="30" t="s">
        <v>1424</v>
      </c>
      <c r="E370" s="34" t="s">
        <v>232</v>
      </c>
      <c r="F370" s="29" t="s">
        <v>1427</v>
      </c>
      <c r="G370" s="29" t="s">
        <v>3069</v>
      </c>
      <c r="H370" s="60">
        <v>500</v>
      </c>
      <c r="I370" s="60">
        <v>77475</v>
      </c>
      <c r="J370" s="60">
        <f t="shared" si="11"/>
        <v>38737500</v>
      </c>
      <c r="K370" s="12"/>
      <c r="L370" s="13"/>
      <c r="M370" s="14"/>
      <c r="N370" s="14"/>
      <c r="O370" s="14"/>
      <c r="P370" s="14"/>
      <c r="Q370" s="14"/>
      <c r="R370" s="14"/>
      <c r="S370" s="15"/>
      <c r="T370" s="15"/>
      <c r="U370" s="15"/>
      <c r="V370" s="15"/>
      <c r="W370" s="15"/>
      <c r="X370" s="15">
        <f t="shared" si="10"/>
        <v>0</v>
      </c>
      <c r="Y370" s="14"/>
      <c r="Z370" s="16"/>
      <c r="AA370" s="14"/>
      <c r="AB370" s="14"/>
      <c r="AC370" s="14"/>
      <c r="AD370" s="14"/>
      <c r="AE370" s="14"/>
    </row>
    <row r="371" spans="1:31" ht="37.5">
      <c r="A371" s="28">
        <v>367</v>
      </c>
      <c r="B371" s="58" t="s">
        <v>3436</v>
      </c>
      <c r="C371" s="29" t="s">
        <v>233</v>
      </c>
      <c r="D371" s="30" t="s">
        <v>1435</v>
      </c>
      <c r="E371" s="34" t="s">
        <v>726</v>
      </c>
      <c r="F371" s="29" t="s">
        <v>1427</v>
      </c>
      <c r="G371" s="29" t="s">
        <v>3067</v>
      </c>
      <c r="H371" s="60">
        <v>1429700</v>
      </c>
      <c r="I371" s="60">
        <v>2917</v>
      </c>
      <c r="J371" s="60">
        <f t="shared" si="11"/>
        <v>4170434900</v>
      </c>
      <c r="K371" s="12"/>
      <c r="L371" s="13"/>
      <c r="M371" s="14"/>
      <c r="N371" s="14"/>
      <c r="O371" s="14"/>
      <c r="P371" s="14"/>
      <c r="Q371" s="14"/>
      <c r="R371" s="14"/>
      <c r="S371" s="15"/>
      <c r="T371" s="15"/>
      <c r="U371" s="15"/>
      <c r="V371" s="15"/>
      <c r="W371" s="15"/>
      <c r="X371" s="15">
        <f t="shared" si="10"/>
        <v>0</v>
      </c>
      <c r="Y371" s="14"/>
      <c r="Z371" s="16"/>
      <c r="AA371" s="14"/>
      <c r="AB371" s="14"/>
      <c r="AC371" s="14"/>
      <c r="AD371" s="14"/>
      <c r="AE371" s="14"/>
    </row>
    <row r="372" spans="1:31" ht="112.5">
      <c r="A372" s="28">
        <v>368</v>
      </c>
      <c r="B372" s="58" t="s">
        <v>3437</v>
      </c>
      <c r="C372" s="29" t="s">
        <v>235</v>
      </c>
      <c r="D372" s="30" t="s">
        <v>1435</v>
      </c>
      <c r="E372" s="68" t="s">
        <v>234</v>
      </c>
      <c r="F372" s="29" t="s">
        <v>1427</v>
      </c>
      <c r="G372" s="29" t="s">
        <v>3067</v>
      </c>
      <c r="H372" s="60">
        <v>3000</v>
      </c>
      <c r="I372" s="60">
        <v>3500</v>
      </c>
      <c r="J372" s="60">
        <f t="shared" si="11"/>
        <v>10500000</v>
      </c>
      <c r="K372" s="12"/>
      <c r="L372" s="13"/>
      <c r="M372" s="14"/>
      <c r="N372" s="14"/>
      <c r="O372" s="14"/>
      <c r="P372" s="14"/>
      <c r="Q372" s="14"/>
      <c r="R372" s="14"/>
      <c r="S372" s="15"/>
      <c r="T372" s="15"/>
      <c r="U372" s="15"/>
      <c r="V372" s="15"/>
      <c r="W372" s="15"/>
      <c r="X372" s="15">
        <f t="shared" si="10"/>
        <v>0</v>
      </c>
      <c r="Y372" s="14"/>
      <c r="Z372" s="16"/>
      <c r="AA372" s="14"/>
      <c r="AB372" s="14"/>
      <c r="AC372" s="14"/>
      <c r="AD372" s="14"/>
      <c r="AE372" s="14"/>
    </row>
    <row r="373" spans="1:31" ht="225">
      <c r="A373" s="28">
        <v>369</v>
      </c>
      <c r="B373" s="58" t="s">
        <v>3438</v>
      </c>
      <c r="C373" s="29" t="s">
        <v>236</v>
      </c>
      <c r="D373" s="30" t="s">
        <v>1027</v>
      </c>
      <c r="E373" s="34" t="s">
        <v>727</v>
      </c>
      <c r="F373" s="29" t="s">
        <v>1529</v>
      </c>
      <c r="G373" s="29" t="s">
        <v>3067</v>
      </c>
      <c r="H373" s="60">
        <v>2500</v>
      </c>
      <c r="I373" s="60">
        <v>34000</v>
      </c>
      <c r="J373" s="60">
        <f t="shared" si="11"/>
        <v>85000000</v>
      </c>
      <c r="K373" s="12"/>
      <c r="L373" s="13"/>
      <c r="M373" s="14"/>
      <c r="N373" s="14"/>
      <c r="O373" s="14"/>
      <c r="P373" s="14"/>
      <c r="Q373" s="14"/>
      <c r="R373" s="14"/>
      <c r="S373" s="15"/>
      <c r="T373" s="15"/>
      <c r="U373" s="15"/>
      <c r="V373" s="15"/>
      <c r="W373" s="15"/>
      <c r="X373" s="15">
        <f t="shared" si="10"/>
        <v>0</v>
      </c>
      <c r="Y373" s="14"/>
      <c r="Z373" s="16"/>
      <c r="AA373" s="14"/>
      <c r="AB373" s="14"/>
      <c r="AC373" s="14"/>
      <c r="AD373" s="14"/>
      <c r="AE373" s="14"/>
    </row>
    <row r="374" spans="1:31" ht="150">
      <c r="A374" s="28">
        <v>370</v>
      </c>
      <c r="B374" s="58" t="s">
        <v>3439</v>
      </c>
      <c r="C374" s="29" t="s">
        <v>237</v>
      </c>
      <c r="D374" s="30" t="s">
        <v>1424</v>
      </c>
      <c r="E374" s="34" t="s">
        <v>238</v>
      </c>
      <c r="F374" s="29" t="s">
        <v>1427</v>
      </c>
      <c r="G374" s="29" t="s">
        <v>3067</v>
      </c>
      <c r="H374" s="60">
        <v>500</v>
      </c>
      <c r="I374" s="60">
        <v>95000</v>
      </c>
      <c r="J374" s="60">
        <f t="shared" si="11"/>
        <v>47500000</v>
      </c>
      <c r="K374" s="12"/>
      <c r="L374" s="13"/>
      <c r="M374" s="14"/>
      <c r="N374" s="14"/>
      <c r="O374" s="14"/>
      <c r="P374" s="14"/>
      <c r="Q374" s="14"/>
      <c r="R374" s="14"/>
      <c r="S374" s="15"/>
      <c r="T374" s="15"/>
      <c r="U374" s="15"/>
      <c r="V374" s="15"/>
      <c r="W374" s="15"/>
      <c r="X374" s="15">
        <f t="shared" si="10"/>
        <v>0</v>
      </c>
      <c r="Y374" s="14"/>
      <c r="Z374" s="16"/>
      <c r="AA374" s="14"/>
      <c r="AB374" s="14"/>
      <c r="AC374" s="14"/>
      <c r="AD374" s="14"/>
      <c r="AE374" s="14"/>
    </row>
    <row r="375" spans="1:31" ht="37.5">
      <c r="A375" s="28">
        <v>371</v>
      </c>
      <c r="B375" s="58" t="s">
        <v>3440</v>
      </c>
      <c r="C375" s="29" t="s">
        <v>239</v>
      </c>
      <c r="D375" s="30" t="s">
        <v>1428</v>
      </c>
      <c r="E375" s="34" t="s">
        <v>1431</v>
      </c>
      <c r="F375" s="29" t="s">
        <v>1427</v>
      </c>
      <c r="G375" s="29" t="s">
        <v>3067</v>
      </c>
      <c r="H375" s="60">
        <v>1700</v>
      </c>
      <c r="I375" s="60">
        <v>346500</v>
      </c>
      <c r="J375" s="60">
        <f t="shared" si="11"/>
        <v>589050000</v>
      </c>
      <c r="K375" s="12"/>
      <c r="L375" s="13"/>
      <c r="M375" s="14"/>
      <c r="N375" s="14"/>
      <c r="O375" s="14"/>
      <c r="P375" s="14"/>
      <c r="Q375" s="14"/>
      <c r="R375" s="14"/>
      <c r="S375" s="15"/>
      <c r="T375" s="15"/>
      <c r="U375" s="15"/>
      <c r="V375" s="15"/>
      <c r="W375" s="15"/>
      <c r="X375" s="15">
        <f t="shared" si="10"/>
        <v>0</v>
      </c>
      <c r="Y375" s="14"/>
      <c r="Z375" s="16"/>
      <c r="AA375" s="14"/>
      <c r="AB375" s="14"/>
      <c r="AC375" s="14"/>
      <c r="AD375" s="14"/>
      <c r="AE375" s="14"/>
    </row>
    <row r="376" spans="1:31" ht="75">
      <c r="A376" s="28">
        <v>372</v>
      </c>
      <c r="B376" s="58" t="s">
        <v>3441</v>
      </c>
      <c r="C376" s="29" t="s">
        <v>240</v>
      </c>
      <c r="D376" s="30" t="s">
        <v>1428</v>
      </c>
      <c r="E376" s="34" t="s">
        <v>728</v>
      </c>
      <c r="F376" s="29" t="s">
        <v>1427</v>
      </c>
      <c r="G376" s="29" t="s">
        <v>3067</v>
      </c>
      <c r="H376" s="60">
        <v>1000</v>
      </c>
      <c r="I376" s="60">
        <v>430100</v>
      </c>
      <c r="J376" s="60">
        <f t="shared" si="11"/>
        <v>430100000</v>
      </c>
      <c r="K376" s="12"/>
      <c r="L376" s="13"/>
      <c r="M376" s="14"/>
      <c r="N376" s="14"/>
      <c r="O376" s="14"/>
      <c r="P376" s="14"/>
      <c r="Q376" s="14"/>
      <c r="R376" s="14"/>
      <c r="S376" s="15"/>
      <c r="T376" s="15"/>
      <c r="U376" s="15"/>
      <c r="V376" s="15"/>
      <c r="W376" s="15"/>
      <c r="X376" s="15">
        <f t="shared" si="10"/>
        <v>0</v>
      </c>
      <c r="Y376" s="14"/>
      <c r="Z376" s="16"/>
      <c r="AA376" s="14"/>
      <c r="AB376" s="14"/>
      <c r="AC376" s="14"/>
      <c r="AD376" s="14"/>
      <c r="AE376" s="14"/>
    </row>
    <row r="377" spans="1:31" ht="37.5">
      <c r="A377" s="28">
        <v>373</v>
      </c>
      <c r="B377" s="58" t="s">
        <v>3442</v>
      </c>
      <c r="C377" s="29" t="s">
        <v>1554</v>
      </c>
      <c r="D377" s="30" t="s">
        <v>1424</v>
      </c>
      <c r="E377" s="34" t="s">
        <v>1431</v>
      </c>
      <c r="F377" s="29" t="s">
        <v>1429</v>
      </c>
      <c r="G377" s="59" t="s">
        <v>3068</v>
      </c>
      <c r="H377" s="60">
        <v>27</v>
      </c>
      <c r="I377" s="60">
        <v>35200</v>
      </c>
      <c r="J377" s="60">
        <f t="shared" si="11"/>
        <v>950400</v>
      </c>
      <c r="K377" s="12"/>
      <c r="L377" s="13"/>
      <c r="M377" s="14"/>
      <c r="N377" s="14"/>
      <c r="O377" s="14"/>
      <c r="P377" s="14"/>
      <c r="Q377" s="14"/>
      <c r="R377" s="14"/>
      <c r="S377" s="15"/>
      <c r="T377" s="15"/>
      <c r="U377" s="15"/>
      <c r="V377" s="15"/>
      <c r="W377" s="15"/>
      <c r="X377" s="15">
        <f t="shared" si="10"/>
        <v>0</v>
      </c>
      <c r="Y377" s="14"/>
      <c r="Z377" s="16"/>
      <c r="AA377" s="14"/>
      <c r="AB377" s="14"/>
      <c r="AC377" s="14"/>
      <c r="AD377" s="14"/>
      <c r="AE377" s="14"/>
    </row>
    <row r="378" spans="1:31" ht="37.5">
      <c r="A378" s="28">
        <v>374</v>
      </c>
      <c r="B378" s="58" t="s">
        <v>3443</v>
      </c>
      <c r="C378" s="29" t="s">
        <v>1555</v>
      </c>
      <c r="D378" s="30" t="s">
        <v>1424</v>
      </c>
      <c r="E378" s="34" t="s">
        <v>1431</v>
      </c>
      <c r="F378" s="29" t="s">
        <v>1429</v>
      </c>
      <c r="G378" s="59" t="s">
        <v>3068</v>
      </c>
      <c r="H378" s="60">
        <v>32</v>
      </c>
      <c r="I378" s="60">
        <v>275000</v>
      </c>
      <c r="J378" s="60">
        <f t="shared" si="11"/>
        <v>8800000</v>
      </c>
      <c r="K378" s="12"/>
      <c r="L378" s="13"/>
      <c r="M378" s="14"/>
      <c r="N378" s="14"/>
      <c r="O378" s="14"/>
      <c r="P378" s="14"/>
      <c r="Q378" s="14"/>
      <c r="R378" s="14"/>
      <c r="S378" s="15"/>
      <c r="T378" s="15"/>
      <c r="U378" s="15"/>
      <c r="V378" s="15"/>
      <c r="W378" s="15"/>
      <c r="X378" s="15">
        <f t="shared" si="10"/>
        <v>0</v>
      </c>
      <c r="Y378" s="14"/>
      <c r="Z378" s="16"/>
      <c r="AA378" s="14"/>
      <c r="AB378" s="14"/>
      <c r="AC378" s="14"/>
      <c r="AD378" s="14"/>
      <c r="AE378" s="14"/>
    </row>
    <row r="379" spans="1:31" ht="37.5">
      <c r="A379" s="28">
        <v>375</v>
      </c>
      <c r="B379" s="58" t="s">
        <v>3444</v>
      </c>
      <c r="C379" s="29" t="s">
        <v>241</v>
      </c>
      <c r="D379" s="30" t="s">
        <v>1435</v>
      </c>
      <c r="E379" s="34" t="s">
        <v>730</v>
      </c>
      <c r="F379" s="29" t="s">
        <v>1427</v>
      </c>
      <c r="G379" s="29" t="s">
        <v>3067</v>
      </c>
      <c r="H379" s="60">
        <v>5</v>
      </c>
      <c r="I379" s="60">
        <v>530000</v>
      </c>
      <c r="J379" s="60">
        <f t="shared" si="11"/>
        <v>2650000</v>
      </c>
      <c r="K379" s="12"/>
      <c r="L379" s="13"/>
      <c r="M379" s="14"/>
      <c r="N379" s="14"/>
      <c r="O379" s="14"/>
      <c r="P379" s="14"/>
      <c r="Q379" s="14"/>
      <c r="R379" s="14"/>
      <c r="S379" s="15"/>
      <c r="T379" s="15"/>
      <c r="U379" s="15"/>
      <c r="V379" s="15"/>
      <c r="W379" s="15"/>
      <c r="X379" s="15">
        <f t="shared" si="10"/>
        <v>0</v>
      </c>
      <c r="Y379" s="14"/>
      <c r="Z379" s="16"/>
      <c r="AA379" s="14"/>
      <c r="AB379" s="14"/>
      <c r="AC379" s="14"/>
      <c r="AD379" s="14"/>
      <c r="AE379" s="14"/>
    </row>
    <row r="380" spans="1:31" ht="37.5">
      <c r="A380" s="28">
        <v>376</v>
      </c>
      <c r="B380" s="58" t="s">
        <v>3445</v>
      </c>
      <c r="C380" s="29" t="s">
        <v>242</v>
      </c>
      <c r="D380" s="30" t="s">
        <v>1435</v>
      </c>
      <c r="E380" s="34" t="s">
        <v>731</v>
      </c>
      <c r="F380" s="29" t="s">
        <v>1427</v>
      </c>
      <c r="G380" s="29" t="s">
        <v>3067</v>
      </c>
      <c r="H380" s="60">
        <v>5</v>
      </c>
      <c r="I380" s="60">
        <v>636500</v>
      </c>
      <c r="J380" s="60">
        <f t="shared" si="11"/>
        <v>3182500</v>
      </c>
      <c r="K380" s="12"/>
      <c r="L380" s="13"/>
      <c r="M380" s="14"/>
      <c r="N380" s="14"/>
      <c r="O380" s="14"/>
      <c r="P380" s="14"/>
      <c r="Q380" s="14"/>
      <c r="R380" s="14"/>
      <c r="S380" s="15"/>
      <c r="T380" s="15"/>
      <c r="U380" s="15"/>
      <c r="V380" s="15"/>
      <c r="W380" s="15"/>
      <c r="X380" s="15">
        <f t="shared" si="10"/>
        <v>0</v>
      </c>
      <c r="Y380" s="14"/>
      <c r="Z380" s="16"/>
      <c r="AA380" s="14"/>
      <c r="AB380" s="14"/>
      <c r="AC380" s="14"/>
      <c r="AD380" s="14"/>
      <c r="AE380" s="14"/>
    </row>
    <row r="381" spans="1:31" ht="37.5">
      <c r="A381" s="28">
        <v>377</v>
      </c>
      <c r="B381" s="58" t="s">
        <v>3446</v>
      </c>
      <c r="C381" s="29" t="s">
        <v>243</v>
      </c>
      <c r="D381" s="30" t="s">
        <v>1430</v>
      </c>
      <c r="E381" s="34" t="s">
        <v>3046</v>
      </c>
      <c r="F381" s="29" t="s">
        <v>1427</v>
      </c>
      <c r="G381" s="29" t="s">
        <v>3067</v>
      </c>
      <c r="H381" s="60">
        <v>4</v>
      </c>
      <c r="I381" s="60">
        <v>1200000</v>
      </c>
      <c r="J381" s="60">
        <f t="shared" si="11"/>
        <v>4800000</v>
      </c>
      <c r="K381" s="12"/>
      <c r="L381" s="13"/>
      <c r="M381" s="14"/>
      <c r="N381" s="14"/>
      <c r="O381" s="14"/>
      <c r="P381" s="14"/>
      <c r="Q381" s="14"/>
      <c r="R381" s="14"/>
      <c r="S381" s="15"/>
      <c r="T381" s="15"/>
      <c r="U381" s="15"/>
      <c r="V381" s="15"/>
      <c r="W381" s="15"/>
      <c r="X381" s="15">
        <f t="shared" si="10"/>
        <v>0</v>
      </c>
      <c r="Y381" s="14"/>
      <c r="Z381" s="16"/>
      <c r="AA381" s="14"/>
      <c r="AB381" s="14"/>
      <c r="AC381" s="14"/>
      <c r="AD381" s="14"/>
      <c r="AE381" s="14"/>
    </row>
    <row r="382" spans="1:31" ht="56.25">
      <c r="A382" s="28">
        <v>378</v>
      </c>
      <c r="B382" s="58" t="s">
        <v>3447</v>
      </c>
      <c r="C382" s="29" t="s">
        <v>244</v>
      </c>
      <c r="D382" s="30" t="s">
        <v>1430</v>
      </c>
      <c r="E382" s="34" t="s">
        <v>3047</v>
      </c>
      <c r="F382" s="29" t="s">
        <v>1427</v>
      </c>
      <c r="G382" s="29" t="s">
        <v>3067</v>
      </c>
      <c r="H382" s="60">
        <v>4</v>
      </c>
      <c r="I382" s="60">
        <v>4500000</v>
      </c>
      <c r="J382" s="60">
        <f t="shared" si="11"/>
        <v>18000000</v>
      </c>
      <c r="K382" s="12"/>
      <c r="L382" s="13"/>
      <c r="M382" s="14"/>
      <c r="N382" s="14"/>
      <c r="O382" s="14"/>
      <c r="P382" s="14"/>
      <c r="Q382" s="14"/>
      <c r="R382" s="14"/>
      <c r="S382" s="15"/>
      <c r="T382" s="15"/>
      <c r="U382" s="15"/>
      <c r="V382" s="15"/>
      <c r="W382" s="15"/>
      <c r="X382" s="15">
        <f t="shared" si="10"/>
        <v>0</v>
      </c>
      <c r="Y382" s="14"/>
      <c r="Z382" s="16"/>
      <c r="AA382" s="14"/>
      <c r="AB382" s="14"/>
      <c r="AC382" s="14"/>
      <c r="AD382" s="14"/>
      <c r="AE382" s="14"/>
    </row>
    <row r="383" spans="1:31" ht="37.5">
      <c r="A383" s="28">
        <v>379</v>
      </c>
      <c r="B383" s="58" t="s">
        <v>3448</v>
      </c>
      <c r="C383" s="29" t="s">
        <v>1556</v>
      </c>
      <c r="D383" s="30" t="s">
        <v>1424</v>
      </c>
      <c r="E383" s="34"/>
      <c r="F383" s="29" t="s">
        <v>1429</v>
      </c>
      <c r="G383" s="59" t="s">
        <v>3068</v>
      </c>
      <c r="H383" s="60">
        <v>10</v>
      </c>
      <c r="I383" s="60">
        <v>60000</v>
      </c>
      <c r="J383" s="60">
        <f t="shared" si="11"/>
        <v>600000</v>
      </c>
      <c r="K383" s="12"/>
      <c r="L383" s="13"/>
      <c r="M383" s="14"/>
      <c r="N383" s="14"/>
      <c r="O383" s="14"/>
      <c r="P383" s="14"/>
      <c r="Q383" s="14"/>
      <c r="R383" s="14"/>
      <c r="S383" s="15"/>
      <c r="T383" s="15"/>
      <c r="U383" s="15"/>
      <c r="V383" s="15"/>
      <c r="W383" s="15"/>
      <c r="X383" s="15">
        <f t="shared" si="10"/>
        <v>0</v>
      </c>
      <c r="Y383" s="14"/>
      <c r="Z383" s="16"/>
      <c r="AA383" s="14"/>
      <c r="AB383" s="14"/>
      <c r="AC383" s="14"/>
      <c r="AD383" s="14"/>
      <c r="AE383" s="14"/>
    </row>
    <row r="384" spans="1:31" ht="37.5">
      <c r="A384" s="28">
        <v>380</v>
      </c>
      <c r="B384" s="58" t="s">
        <v>3449</v>
      </c>
      <c r="C384" s="89" t="s">
        <v>1557</v>
      </c>
      <c r="D384" s="80" t="s">
        <v>1558</v>
      </c>
      <c r="E384" s="34"/>
      <c r="F384" s="29" t="s">
        <v>1429</v>
      </c>
      <c r="G384" s="59" t="s">
        <v>3068</v>
      </c>
      <c r="H384" s="60">
        <v>5</v>
      </c>
      <c r="I384" s="60">
        <v>68000</v>
      </c>
      <c r="J384" s="60">
        <f t="shared" si="11"/>
        <v>340000</v>
      </c>
      <c r="K384" s="12"/>
      <c r="L384" s="13"/>
      <c r="M384" s="14"/>
      <c r="N384" s="14"/>
      <c r="O384" s="14"/>
      <c r="P384" s="14"/>
      <c r="Q384" s="14"/>
      <c r="R384" s="14"/>
      <c r="S384" s="15"/>
      <c r="T384" s="15"/>
      <c r="U384" s="15"/>
      <c r="V384" s="15"/>
      <c r="W384" s="15"/>
      <c r="X384" s="15">
        <f t="shared" si="10"/>
        <v>0</v>
      </c>
      <c r="Y384" s="14"/>
      <c r="Z384" s="16"/>
      <c r="AA384" s="14"/>
      <c r="AB384" s="14"/>
      <c r="AC384" s="14"/>
      <c r="AD384" s="14"/>
      <c r="AE384" s="14"/>
    </row>
    <row r="385" spans="1:31" ht="37.5">
      <c r="A385" s="28">
        <v>381</v>
      </c>
      <c r="B385" s="58" t="s">
        <v>3450</v>
      </c>
      <c r="C385" s="29" t="s">
        <v>732</v>
      </c>
      <c r="D385" s="30" t="s">
        <v>1426</v>
      </c>
      <c r="E385" s="34" t="s">
        <v>733</v>
      </c>
      <c r="F385" s="29" t="s">
        <v>1427</v>
      </c>
      <c r="G385" s="29" t="s">
        <v>3067</v>
      </c>
      <c r="H385" s="60">
        <v>205</v>
      </c>
      <c r="I385" s="60">
        <v>2090000</v>
      </c>
      <c r="J385" s="60">
        <f t="shared" si="11"/>
        <v>428450000</v>
      </c>
      <c r="K385" s="12"/>
      <c r="L385" s="13"/>
      <c r="M385" s="14"/>
      <c r="N385" s="14"/>
      <c r="O385" s="14"/>
      <c r="P385" s="14"/>
      <c r="Q385" s="14"/>
      <c r="R385" s="14"/>
      <c r="S385" s="15"/>
      <c r="T385" s="15"/>
      <c r="U385" s="15"/>
      <c r="V385" s="15"/>
      <c r="W385" s="15"/>
      <c r="X385" s="15">
        <f t="shared" si="10"/>
        <v>0</v>
      </c>
      <c r="Y385" s="14"/>
      <c r="Z385" s="16"/>
      <c r="AA385" s="14"/>
      <c r="AB385" s="14"/>
      <c r="AC385" s="14"/>
      <c r="AD385" s="14"/>
      <c r="AE385" s="14"/>
    </row>
    <row r="386" spans="1:31" ht="37.5">
      <c r="A386" s="28">
        <v>382</v>
      </c>
      <c r="B386" s="58" t="s">
        <v>3451</v>
      </c>
      <c r="C386" s="29" t="s">
        <v>1559</v>
      </c>
      <c r="D386" s="30" t="s">
        <v>1424</v>
      </c>
      <c r="E386" s="34" t="s">
        <v>1560</v>
      </c>
      <c r="F386" s="29" t="s">
        <v>1429</v>
      </c>
      <c r="G386" s="59" t="s">
        <v>3068</v>
      </c>
      <c r="H386" s="60">
        <v>1000</v>
      </c>
      <c r="I386" s="60">
        <v>13200</v>
      </c>
      <c r="J386" s="60">
        <f t="shared" si="11"/>
        <v>13200000</v>
      </c>
      <c r="K386" s="12"/>
      <c r="L386" s="13"/>
      <c r="M386" s="14"/>
      <c r="N386" s="14"/>
      <c r="O386" s="14"/>
      <c r="P386" s="14"/>
      <c r="Q386" s="14"/>
      <c r="R386" s="14"/>
      <c r="S386" s="15"/>
      <c r="T386" s="15"/>
      <c r="U386" s="15"/>
      <c r="V386" s="15"/>
      <c r="W386" s="15"/>
      <c r="X386" s="15">
        <f t="shared" si="10"/>
        <v>0</v>
      </c>
      <c r="Y386" s="14"/>
      <c r="Z386" s="16"/>
      <c r="AA386" s="14"/>
      <c r="AB386" s="14"/>
      <c r="AC386" s="14"/>
      <c r="AD386" s="14"/>
      <c r="AE386" s="14"/>
    </row>
    <row r="387" spans="1:31" ht="37.5">
      <c r="A387" s="28">
        <v>383</v>
      </c>
      <c r="B387" s="58" t="s">
        <v>3452</v>
      </c>
      <c r="C387" s="29" t="s">
        <v>2846</v>
      </c>
      <c r="D387" s="30" t="s">
        <v>1356</v>
      </c>
      <c r="E387" s="34" t="s">
        <v>2847</v>
      </c>
      <c r="F387" s="29" t="s">
        <v>1427</v>
      </c>
      <c r="G387" s="29" t="s">
        <v>3067</v>
      </c>
      <c r="H387" s="60">
        <v>5</v>
      </c>
      <c r="I387" s="60">
        <v>169050</v>
      </c>
      <c r="J387" s="60">
        <f t="shared" si="11"/>
        <v>845250</v>
      </c>
      <c r="K387" s="12"/>
      <c r="L387" s="13"/>
      <c r="M387" s="14"/>
      <c r="N387" s="14"/>
      <c r="O387" s="14"/>
      <c r="P387" s="14"/>
      <c r="Q387" s="14"/>
      <c r="R387" s="14"/>
      <c r="S387" s="15"/>
      <c r="T387" s="15"/>
      <c r="U387" s="15"/>
      <c r="V387" s="15"/>
      <c r="W387" s="15"/>
      <c r="X387" s="15">
        <f t="shared" si="10"/>
        <v>0</v>
      </c>
      <c r="Y387" s="14"/>
      <c r="Z387" s="16"/>
      <c r="AA387" s="14"/>
      <c r="AB387" s="14"/>
      <c r="AC387" s="14"/>
      <c r="AD387" s="14"/>
      <c r="AE387" s="14"/>
    </row>
    <row r="388" spans="1:31" ht="37.5">
      <c r="A388" s="28">
        <v>384</v>
      </c>
      <c r="B388" s="58" t="s">
        <v>3453</v>
      </c>
      <c r="C388" s="29" t="s">
        <v>1561</v>
      </c>
      <c r="D388" s="30" t="s">
        <v>1426</v>
      </c>
      <c r="E388" s="34" t="s">
        <v>1562</v>
      </c>
      <c r="F388" s="29" t="s">
        <v>1429</v>
      </c>
      <c r="G388" s="59" t="s">
        <v>3068</v>
      </c>
      <c r="H388" s="60">
        <v>170</v>
      </c>
      <c r="I388" s="60">
        <v>18000</v>
      </c>
      <c r="J388" s="60">
        <f t="shared" si="11"/>
        <v>3060000</v>
      </c>
      <c r="K388" s="12"/>
      <c r="L388" s="13"/>
      <c r="M388" s="14"/>
      <c r="N388" s="14"/>
      <c r="O388" s="14"/>
      <c r="P388" s="14"/>
      <c r="Q388" s="14"/>
      <c r="R388" s="14"/>
      <c r="S388" s="15"/>
      <c r="T388" s="15"/>
      <c r="U388" s="15"/>
      <c r="V388" s="15"/>
      <c r="W388" s="15"/>
      <c r="X388" s="15">
        <f t="shared" si="10"/>
        <v>0</v>
      </c>
      <c r="Y388" s="14"/>
      <c r="Z388" s="16"/>
      <c r="AA388" s="14"/>
      <c r="AB388" s="14"/>
      <c r="AC388" s="14"/>
      <c r="AD388" s="14"/>
      <c r="AE388" s="14"/>
    </row>
    <row r="389" spans="1:31" ht="37.5">
      <c r="A389" s="28">
        <v>385</v>
      </c>
      <c r="B389" s="58" t="s">
        <v>3454</v>
      </c>
      <c r="C389" s="29" t="s">
        <v>245</v>
      </c>
      <c r="D389" s="30" t="s">
        <v>1435</v>
      </c>
      <c r="E389" s="34" t="s">
        <v>246</v>
      </c>
      <c r="F389" s="29" t="s">
        <v>1427</v>
      </c>
      <c r="G389" s="59" t="s">
        <v>3068</v>
      </c>
      <c r="H389" s="60">
        <v>1</v>
      </c>
      <c r="I389" s="60">
        <v>1264000</v>
      </c>
      <c r="J389" s="60">
        <f t="shared" si="11"/>
        <v>1264000</v>
      </c>
      <c r="K389" s="12"/>
      <c r="L389" s="13"/>
      <c r="M389" s="14"/>
      <c r="N389" s="14"/>
      <c r="O389" s="14"/>
      <c r="P389" s="14"/>
      <c r="Q389" s="14"/>
      <c r="R389" s="14"/>
      <c r="S389" s="15"/>
      <c r="T389" s="15"/>
      <c r="U389" s="15"/>
      <c r="V389" s="15"/>
      <c r="W389" s="15"/>
      <c r="X389" s="15">
        <f t="shared" si="10"/>
        <v>0</v>
      </c>
      <c r="Y389" s="14"/>
      <c r="Z389" s="16"/>
      <c r="AA389" s="14"/>
      <c r="AB389" s="14"/>
      <c r="AC389" s="14"/>
      <c r="AD389" s="14"/>
      <c r="AE389" s="14"/>
    </row>
    <row r="390" spans="1:31" ht="37.5">
      <c r="A390" s="28">
        <v>386</v>
      </c>
      <c r="B390" s="58" t="s">
        <v>3455</v>
      </c>
      <c r="C390" s="29" t="s">
        <v>247</v>
      </c>
      <c r="D390" s="30" t="s">
        <v>1426</v>
      </c>
      <c r="E390" s="34" t="s">
        <v>248</v>
      </c>
      <c r="F390" s="29" t="s">
        <v>1427</v>
      </c>
      <c r="G390" s="59" t="s">
        <v>3068</v>
      </c>
      <c r="H390" s="60">
        <v>100</v>
      </c>
      <c r="I390" s="60">
        <v>665000</v>
      </c>
      <c r="J390" s="60">
        <f t="shared" si="11"/>
        <v>66500000</v>
      </c>
      <c r="K390" s="12"/>
      <c r="L390" s="13"/>
      <c r="M390" s="14"/>
      <c r="N390" s="14"/>
      <c r="O390" s="14"/>
      <c r="P390" s="14"/>
      <c r="Q390" s="14"/>
      <c r="R390" s="14"/>
      <c r="S390" s="15"/>
      <c r="T390" s="15"/>
      <c r="U390" s="15"/>
      <c r="V390" s="15"/>
      <c r="W390" s="15"/>
      <c r="X390" s="15">
        <f t="shared" ref="X390:X453" si="12">SUM(S390:W390)</f>
        <v>0</v>
      </c>
      <c r="Y390" s="14"/>
      <c r="Z390" s="16"/>
      <c r="AA390" s="14"/>
      <c r="AB390" s="14"/>
      <c r="AC390" s="14"/>
      <c r="AD390" s="14"/>
      <c r="AE390" s="14"/>
    </row>
    <row r="391" spans="1:31" ht="37.5">
      <c r="A391" s="28">
        <v>387</v>
      </c>
      <c r="B391" s="58" t="s">
        <v>3456</v>
      </c>
      <c r="C391" s="29" t="s">
        <v>734</v>
      </c>
      <c r="D391" s="30" t="s">
        <v>1558</v>
      </c>
      <c r="E391" s="34" t="s">
        <v>735</v>
      </c>
      <c r="F391" s="29" t="s">
        <v>1429</v>
      </c>
      <c r="G391" s="29" t="s">
        <v>3067</v>
      </c>
      <c r="H391" s="60">
        <v>13</v>
      </c>
      <c r="I391" s="60">
        <v>1815000</v>
      </c>
      <c r="J391" s="60">
        <f t="shared" ref="J391:J454" si="13">H391*I391</f>
        <v>23595000</v>
      </c>
      <c r="K391" s="12"/>
      <c r="L391" s="13"/>
      <c r="M391" s="14"/>
      <c r="N391" s="14"/>
      <c r="O391" s="14"/>
      <c r="P391" s="14"/>
      <c r="Q391" s="14"/>
      <c r="R391" s="14"/>
      <c r="S391" s="15"/>
      <c r="T391" s="15"/>
      <c r="U391" s="15"/>
      <c r="V391" s="15"/>
      <c r="W391" s="15"/>
      <c r="X391" s="15">
        <f t="shared" si="12"/>
        <v>0</v>
      </c>
      <c r="Y391" s="14"/>
      <c r="Z391" s="16"/>
      <c r="AA391" s="14"/>
      <c r="AB391" s="14"/>
      <c r="AC391" s="14"/>
      <c r="AD391" s="14"/>
      <c r="AE391" s="14"/>
    </row>
    <row r="392" spans="1:31" ht="37.5">
      <c r="A392" s="28">
        <v>388</v>
      </c>
      <c r="B392" s="58" t="s">
        <v>3457</v>
      </c>
      <c r="C392" s="29" t="s">
        <v>736</v>
      </c>
      <c r="D392" s="30" t="s">
        <v>1558</v>
      </c>
      <c r="E392" s="34" t="s">
        <v>737</v>
      </c>
      <c r="F392" s="29" t="s">
        <v>1429</v>
      </c>
      <c r="G392" s="29" t="s">
        <v>3067</v>
      </c>
      <c r="H392" s="60">
        <v>9</v>
      </c>
      <c r="I392" s="60">
        <v>715000</v>
      </c>
      <c r="J392" s="60">
        <f t="shared" si="13"/>
        <v>6435000</v>
      </c>
      <c r="K392" s="12"/>
      <c r="L392" s="13"/>
      <c r="M392" s="14"/>
      <c r="N392" s="14"/>
      <c r="O392" s="14"/>
      <c r="P392" s="14"/>
      <c r="Q392" s="14"/>
      <c r="R392" s="14"/>
      <c r="S392" s="15"/>
      <c r="T392" s="15"/>
      <c r="U392" s="15"/>
      <c r="V392" s="15"/>
      <c r="W392" s="15"/>
      <c r="X392" s="15">
        <f t="shared" si="12"/>
        <v>0</v>
      </c>
      <c r="Y392" s="14"/>
      <c r="Z392" s="16"/>
      <c r="AA392" s="14"/>
      <c r="AB392" s="14"/>
      <c r="AC392" s="14"/>
      <c r="AD392" s="14"/>
      <c r="AE392" s="14"/>
    </row>
    <row r="393" spans="1:31" ht="75">
      <c r="A393" s="28">
        <v>389</v>
      </c>
      <c r="B393" s="58" t="s">
        <v>3458</v>
      </c>
      <c r="C393" s="29" t="s">
        <v>1049</v>
      </c>
      <c r="D393" s="64" t="s">
        <v>1822</v>
      </c>
      <c r="E393" s="76" t="s">
        <v>1050</v>
      </c>
      <c r="F393" s="29" t="s">
        <v>1429</v>
      </c>
      <c r="G393" s="29" t="s">
        <v>3069</v>
      </c>
      <c r="H393" s="60">
        <v>50</v>
      </c>
      <c r="I393" s="60">
        <v>209990</v>
      </c>
      <c r="J393" s="60">
        <f t="shared" si="13"/>
        <v>10499500</v>
      </c>
      <c r="K393" s="12"/>
      <c r="L393" s="13"/>
      <c r="M393" s="14"/>
      <c r="N393" s="14"/>
      <c r="O393" s="14"/>
      <c r="P393" s="14"/>
      <c r="Q393" s="14"/>
      <c r="R393" s="14"/>
      <c r="S393" s="15"/>
      <c r="T393" s="15"/>
      <c r="U393" s="15"/>
      <c r="V393" s="15"/>
      <c r="W393" s="15"/>
      <c r="X393" s="15">
        <f t="shared" si="12"/>
        <v>0</v>
      </c>
      <c r="Y393" s="14"/>
      <c r="Z393" s="16"/>
      <c r="AA393" s="14"/>
      <c r="AB393" s="14"/>
      <c r="AC393" s="14"/>
      <c r="AD393" s="14"/>
      <c r="AE393" s="14"/>
    </row>
    <row r="394" spans="1:31" ht="150">
      <c r="A394" s="28">
        <v>390</v>
      </c>
      <c r="B394" s="58" t="s">
        <v>3459</v>
      </c>
      <c r="C394" s="29" t="s">
        <v>1051</v>
      </c>
      <c r="D394" s="30" t="s">
        <v>1558</v>
      </c>
      <c r="E394" s="34" t="s">
        <v>1052</v>
      </c>
      <c r="F394" s="29" t="s">
        <v>1427</v>
      </c>
      <c r="G394" s="29" t="s">
        <v>3069</v>
      </c>
      <c r="H394" s="60">
        <v>150</v>
      </c>
      <c r="I394" s="60">
        <v>209990</v>
      </c>
      <c r="J394" s="60">
        <f t="shared" si="13"/>
        <v>31498500</v>
      </c>
      <c r="K394" s="12"/>
      <c r="L394" s="13"/>
      <c r="M394" s="14"/>
      <c r="N394" s="14"/>
      <c r="O394" s="14"/>
      <c r="P394" s="14"/>
      <c r="Q394" s="14"/>
      <c r="R394" s="14"/>
      <c r="S394" s="15"/>
      <c r="T394" s="15"/>
      <c r="U394" s="15"/>
      <c r="V394" s="15"/>
      <c r="W394" s="15"/>
      <c r="X394" s="15">
        <f t="shared" si="12"/>
        <v>0</v>
      </c>
      <c r="Y394" s="14"/>
      <c r="Z394" s="16"/>
      <c r="AA394" s="14"/>
      <c r="AB394" s="14"/>
      <c r="AC394" s="14"/>
      <c r="AD394" s="14"/>
      <c r="AE394" s="14"/>
    </row>
    <row r="395" spans="1:31" ht="56.25">
      <c r="A395" s="28">
        <v>391</v>
      </c>
      <c r="B395" s="58" t="s">
        <v>3460</v>
      </c>
      <c r="C395" s="37" t="s">
        <v>738</v>
      </c>
      <c r="D395" s="30" t="s">
        <v>1424</v>
      </c>
      <c r="E395" s="34" t="s">
        <v>739</v>
      </c>
      <c r="F395" s="29" t="s">
        <v>1427</v>
      </c>
      <c r="G395" s="29" t="s">
        <v>3067</v>
      </c>
      <c r="H395" s="60">
        <v>4</v>
      </c>
      <c r="I395" s="60">
        <v>16000000</v>
      </c>
      <c r="J395" s="60">
        <f t="shared" si="13"/>
        <v>64000000</v>
      </c>
      <c r="K395" s="12"/>
      <c r="L395" s="13"/>
      <c r="M395" s="14"/>
      <c r="N395" s="14"/>
      <c r="O395" s="14"/>
      <c r="P395" s="14"/>
      <c r="Q395" s="14"/>
      <c r="R395" s="14"/>
      <c r="S395" s="15"/>
      <c r="T395" s="15"/>
      <c r="U395" s="15"/>
      <c r="V395" s="15"/>
      <c r="W395" s="15"/>
      <c r="X395" s="15">
        <f t="shared" si="12"/>
        <v>0</v>
      </c>
      <c r="Y395" s="14"/>
      <c r="Z395" s="16"/>
      <c r="AA395" s="14"/>
      <c r="AB395" s="14"/>
      <c r="AC395" s="14"/>
      <c r="AD395" s="14"/>
      <c r="AE395" s="14"/>
    </row>
    <row r="396" spans="1:31" ht="37.5">
      <c r="A396" s="28">
        <v>392</v>
      </c>
      <c r="B396" s="58" t="s">
        <v>3461</v>
      </c>
      <c r="C396" s="59" t="s">
        <v>740</v>
      </c>
      <c r="D396" s="63" t="s">
        <v>1424</v>
      </c>
      <c r="E396" s="61" t="s">
        <v>741</v>
      </c>
      <c r="F396" s="29" t="s">
        <v>1427</v>
      </c>
      <c r="G396" s="29" t="s">
        <v>3067</v>
      </c>
      <c r="H396" s="60">
        <v>30</v>
      </c>
      <c r="I396" s="60">
        <v>954000</v>
      </c>
      <c r="J396" s="60">
        <f t="shared" si="13"/>
        <v>28620000</v>
      </c>
      <c r="K396" s="12"/>
      <c r="L396" s="13"/>
      <c r="M396" s="14"/>
      <c r="N396" s="14"/>
      <c r="O396" s="14"/>
      <c r="P396" s="14"/>
      <c r="Q396" s="14"/>
      <c r="R396" s="14"/>
      <c r="S396" s="15"/>
      <c r="T396" s="15"/>
      <c r="U396" s="15"/>
      <c r="V396" s="15"/>
      <c r="W396" s="15"/>
      <c r="X396" s="15">
        <f t="shared" si="12"/>
        <v>0</v>
      </c>
      <c r="Y396" s="14"/>
      <c r="Z396" s="16"/>
      <c r="AA396" s="14"/>
      <c r="AB396" s="14"/>
      <c r="AC396" s="14"/>
      <c r="AD396" s="14"/>
      <c r="AE396" s="14"/>
    </row>
    <row r="397" spans="1:31" ht="37.5">
      <c r="A397" s="28">
        <v>393</v>
      </c>
      <c r="B397" s="58" t="s">
        <v>3462</v>
      </c>
      <c r="C397" s="29" t="s">
        <v>251</v>
      </c>
      <c r="D397" s="30" t="s">
        <v>1424</v>
      </c>
      <c r="E397" s="34" t="s">
        <v>253</v>
      </c>
      <c r="F397" s="29" t="s">
        <v>1429</v>
      </c>
      <c r="G397" s="59" t="s">
        <v>3068</v>
      </c>
      <c r="H397" s="60">
        <v>7</v>
      </c>
      <c r="I397" s="60">
        <v>1875500</v>
      </c>
      <c r="J397" s="60">
        <f t="shared" si="13"/>
        <v>13128500</v>
      </c>
      <c r="K397" s="12"/>
      <c r="L397" s="13"/>
      <c r="M397" s="14"/>
      <c r="N397" s="14"/>
      <c r="O397" s="14"/>
      <c r="P397" s="14"/>
      <c r="Q397" s="14"/>
      <c r="R397" s="14"/>
      <c r="S397" s="15"/>
      <c r="T397" s="15"/>
      <c r="U397" s="15"/>
      <c r="V397" s="15"/>
      <c r="W397" s="15"/>
      <c r="X397" s="15">
        <f t="shared" si="12"/>
        <v>0</v>
      </c>
      <c r="Y397" s="14"/>
      <c r="Z397" s="16"/>
      <c r="AA397" s="14"/>
      <c r="AB397" s="14"/>
      <c r="AC397" s="14"/>
      <c r="AD397" s="14"/>
      <c r="AE397" s="14"/>
    </row>
    <row r="398" spans="1:31" ht="37.5">
      <c r="A398" s="28">
        <v>394</v>
      </c>
      <c r="B398" s="58" t="s">
        <v>3463</v>
      </c>
      <c r="C398" s="29" t="s">
        <v>251</v>
      </c>
      <c r="D398" s="30" t="s">
        <v>1424</v>
      </c>
      <c r="E398" s="34" t="s">
        <v>252</v>
      </c>
      <c r="F398" s="29" t="s">
        <v>1429</v>
      </c>
      <c r="G398" s="59" t="s">
        <v>3068</v>
      </c>
      <c r="H398" s="60">
        <v>13</v>
      </c>
      <c r="I398" s="60">
        <v>1464100</v>
      </c>
      <c r="J398" s="60">
        <f t="shared" si="13"/>
        <v>19033300</v>
      </c>
      <c r="K398" s="12"/>
      <c r="L398" s="13"/>
      <c r="M398" s="14"/>
      <c r="N398" s="14"/>
      <c r="O398" s="14"/>
      <c r="P398" s="14"/>
      <c r="Q398" s="14"/>
      <c r="R398" s="14"/>
      <c r="S398" s="15"/>
      <c r="T398" s="15"/>
      <c r="U398" s="15"/>
      <c r="V398" s="15"/>
      <c r="W398" s="15"/>
      <c r="X398" s="15">
        <f t="shared" si="12"/>
        <v>0</v>
      </c>
      <c r="Y398" s="14"/>
      <c r="Z398" s="16"/>
      <c r="AA398" s="14"/>
      <c r="AB398" s="14"/>
      <c r="AC398" s="14"/>
      <c r="AD398" s="14"/>
      <c r="AE398" s="14"/>
    </row>
    <row r="399" spans="1:31" ht="37.5">
      <c r="A399" s="28">
        <v>395</v>
      </c>
      <c r="B399" s="58" t="s">
        <v>3464</v>
      </c>
      <c r="C399" s="29" t="s">
        <v>249</v>
      </c>
      <c r="D399" s="30" t="s">
        <v>1424</v>
      </c>
      <c r="E399" s="34" t="s">
        <v>250</v>
      </c>
      <c r="F399" s="29" t="s">
        <v>1427</v>
      </c>
      <c r="G399" s="29" t="s">
        <v>3067</v>
      </c>
      <c r="H399" s="60">
        <v>12</v>
      </c>
      <c r="I399" s="60">
        <v>1137400</v>
      </c>
      <c r="J399" s="60">
        <f t="shared" si="13"/>
        <v>13648800</v>
      </c>
      <c r="K399" s="12"/>
      <c r="L399" s="13"/>
      <c r="M399" s="14"/>
      <c r="N399" s="14"/>
      <c r="O399" s="14"/>
      <c r="P399" s="14"/>
      <c r="Q399" s="14"/>
      <c r="R399" s="14"/>
      <c r="S399" s="15"/>
      <c r="T399" s="15"/>
      <c r="U399" s="15"/>
      <c r="V399" s="15"/>
      <c r="W399" s="15"/>
      <c r="X399" s="15">
        <f t="shared" si="12"/>
        <v>0</v>
      </c>
      <c r="Y399" s="14"/>
      <c r="Z399" s="16"/>
      <c r="AA399" s="14"/>
      <c r="AB399" s="14"/>
      <c r="AC399" s="14"/>
      <c r="AD399" s="14"/>
      <c r="AE399" s="14"/>
    </row>
    <row r="400" spans="1:31" ht="56.25">
      <c r="A400" s="28">
        <v>396</v>
      </c>
      <c r="B400" s="58" t="s">
        <v>3465</v>
      </c>
      <c r="C400" s="29" t="s">
        <v>254</v>
      </c>
      <c r="D400" s="30" t="s">
        <v>1597</v>
      </c>
      <c r="E400" s="29" t="s">
        <v>255</v>
      </c>
      <c r="F400" s="29" t="s">
        <v>1427</v>
      </c>
      <c r="G400" s="29" t="s">
        <v>3067</v>
      </c>
      <c r="H400" s="60">
        <v>4</v>
      </c>
      <c r="I400" s="60">
        <v>2050000</v>
      </c>
      <c r="J400" s="60">
        <f t="shared" si="13"/>
        <v>8200000</v>
      </c>
      <c r="K400" s="12"/>
      <c r="L400" s="13"/>
      <c r="M400" s="14"/>
      <c r="N400" s="14"/>
      <c r="O400" s="14"/>
      <c r="P400" s="14"/>
      <c r="Q400" s="14"/>
      <c r="R400" s="14"/>
      <c r="S400" s="15"/>
      <c r="T400" s="15"/>
      <c r="U400" s="15"/>
      <c r="V400" s="15"/>
      <c r="W400" s="15"/>
      <c r="X400" s="15">
        <f t="shared" si="12"/>
        <v>0</v>
      </c>
      <c r="Y400" s="14"/>
      <c r="Z400" s="16"/>
      <c r="AA400" s="14"/>
      <c r="AB400" s="14"/>
      <c r="AC400" s="14"/>
      <c r="AD400" s="14"/>
      <c r="AE400" s="14"/>
    </row>
    <row r="401" spans="1:31" ht="37.5">
      <c r="A401" s="28">
        <v>397</v>
      </c>
      <c r="B401" s="58" t="s">
        <v>3466</v>
      </c>
      <c r="C401" s="29" t="s">
        <v>1563</v>
      </c>
      <c r="D401" s="30" t="s">
        <v>1430</v>
      </c>
      <c r="E401" s="34" t="s">
        <v>1564</v>
      </c>
      <c r="F401" s="29" t="s">
        <v>1429</v>
      </c>
      <c r="G401" s="59" t="s">
        <v>3068</v>
      </c>
      <c r="H401" s="60">
        <v>3</v>
      </c>
      <c r="I401" s="60">
        <v>16940000</v>
      </c>
      <c r="J401" s="60">
        <f t="shared" si="13"/>
        <v>50820000</v>
      </c>
      <c r="K401" s="12"/>
      <c r="L401" s="13"/>
      <c r="M401" s="14"/>
      <c r="N401" s="14"/>
      <c r="O401" s="14"/>
      <c r="P401" s="14"/>
      <c r="Q401" s="14"/>
      <c r="R401" s="14"/>
      <c r="S401" s="15"/>
      <c r="T401" s="15"/>
      <c r="U401" s="15"/>
      <c r="V401" s="15"/>
      <c r="W401" s="15"/>
      <c r="X401" s="15">
        <f t="shared" si="12"/>
        <v>0</v>
      </c>
      <c r="Y401" s="14"/>
      <c r="Z401" s="16"/>
      <c r="AA401" s="14"/>
      <c r="AB401" s="14"/>
      <c r="AC401" s="14"/>
      <c r="AD401" s="14"/>
      <c r="AE401" s="14"/>
    </row>
    <row r="402" spans="1:31" ht="112.5">
      <c r="A402" s="28">
        <v>398</v>
      </c>
      <c r="B402" s="58" t="s">
        <v>3467</v>
      </c>
      <c r="C402" s="29" t="s">
        <v>1565</v>
      </c>
      <c r="D402" s="30" t="s">
        <v>1424</v>
      </c>
      <c r="E402" s="66" t="s">
        <v>1566</v>
      </c>
      <c r="F402" s="29" t="s">
        <v>1429</v>
      </c>
      <c r="G402" s="59" t="s">
        <v>3068</v>
      </c>
      <c r="H402" s="60">
        <v>28800</v>
      </c>
      <c r="I402" s="60">
        <v>2904</v>
      </c>
      <c r="J402" s="60">
        <f t="shared" si="13"/>
        <v>83635200</v>
      </c>
      <c r="K402" s="12"/>
      <c r="L402" s="13"/>
      <c r="M402" s="14"/>
      <c r="N402" s="14"/>
      <c r="O402" s="14"/>
      <c r="P402" s="14"/>
      <c r="Q402" s="14"/>
      <c r="R402" s="14"/>
      <c r="S402" s="15"/>
      <c r="T402" s="15"/>
      <c r="U402" s="15"/>
      <c r="V402" s="15"/>
      <c r="W402" s="15"/>
      <c r="X402" s="15">
        <f t="shared" si="12"/>
        <v>0</v>
      </c>
      <c r="Y402" s="14"/>
      <c r="Z402" s="16"/>
      <c r="AA402" s="14"/>
      <c r="AB402" s="14"/>
      <c r="AC402" s="14"/>
      <c r="AD402" s="14"/>
      <c r="AE402" s="14"/>
    </row>
    <row r="403" spans="1:31" ht="56.25">
      <c r="A403" s="28">
        <v>399</v>
      </c>
      <c r="B403" s="58" t="s">
        <v>3468</v>
      </c>
      <c r="C403" s="29" t="s">
        <v>1567</v>
      </c>
      <c r="D403" s="30" t="s">
        <v>1430</v>
      </c>
      <c r="E403" s="34" t="s">
        <v>1568</v>
      </c>
      <c r="F403" s="29" t="s">
        <v>1427</v>
      </c>
      <c r="G403" s="59" t="s">
        <v>3068</v>
      </c>
      <c r="H403" s="60">
        <v>1115</v>
      </c>
      <c r="I403" s="60">
        <v>484869</v>
      </c>
      <c r="J403" s="60">
        <f t="shared" si="13"/>
        <v>540628935</v>
      </c>
      <c r="K403" s="12"/>
      <c r="L403" s="13"/>
      <c r="M403" s="14"/>
      <c r="N403" s="14"/>
      <c r="O403" s="14"/>
      <c r="P403" s="14"/>
      <c r="Q403" s="14"/>
      <c r="R403" s="14"/>
      <c r="S403" s="15"/>
      <c r="T403" s="15"/>
      <c r="U403" s="15"/>
      <c r="V403" s="15"/>
      <c r="W403" s="15"/>
      <c r="X403" s="15">
        <f t="shared" si="12"/>
        <v>0</v>
      </c>
      <c r="Y403" s="14"/>
      <c r="Z403" s="16"/>
      <c r="AA403" s="14"/>
      <c r="AB403" s="14"/>
      <c r="AC403" s="14"/>
      <c r="AD403" s="14"/>
      <c r="AE403" s="14"/>
    </row>
    <row r="404" spans="1:31" ht="131.25">
      <c r="A404" s="28">
        <v>400</v>
      </c>
      <c r="B404" s="58" t="s">
        <v>3469</v>
      </c>
      <c r="C404" s="29" t="s">
        <v>256</v>
      </c>
      <c r="D404" s="30" t="s">
        <v>1430</v>
      </c>
      <c r="E404" s="34" t="s">
        <v>742</v>
      </c>
      <c r="F404" s="29" t="s">
        <v>1427</v>
      </c>
      <c r="G404" s="29" t="s">
        <v>3067</v>
      </c>
      <c r="H404" s="60">
        <v>700</v>
      </c>
      <c r="I404" s="60">
        <v>1980000</v>
      </c>
      <c r="J404" s="60">
        <f t="shared" si="13"/>
        <v>1386000000</v>
      </c>
      <c r="K404" s="12"/>
      <c r="L404" s="13"/>
      <c r="M404" s="14"/>
      <c r="N404" s="14"/>
      <c r="O404" s="14"/>
      <c r="P404" s="14"/>
      <c r="Q404" s="14"/>
      <c r="R404" s="14"/>
      <c r="S404" s="15"/>
      <c r="T404" s="15"/>
      <c r="U404" s="15"/>
      <c r="V404" s="15"/>
      <c r="W404" s="15"/>
      <c r="X404" s="15">
        <f t="shared" si="12"/>
        <v>0</v>
      </c>
      <c r="Y404" s="14"/>
      <c r="Z404" s="16"/>
      <c r="AA404" s="14"/>
      <c r="AB404" s="14"/>
      <c r="AC404" s="14"/>
      <c r="AD404" s="14"/>
      <c r="AE404" s="14"/>
    </row>
    <row r="405" spans="1:31" ht="131.25">
      <c r="A405" s="28">
        <v>401</v>
      </c>
      <c r="B405" s="58" t="s">
        <v>3470</v>
      </c>
      <c r="C405" s="29" t="s">
        <v>257</v>
      </c>
      <c r="D405" s="30" t="s">
        <v>1435</v>
      </c>
      <c r="E405" s="34" t="s">
        <v>258</v>
      </c>
      <c r="F405" s="29" t="s">
        <v>1429</v>
      </c>
      <c r="G405" s="29" t="s">
        <v>3067</v>
      </c>
      <c r="H405" s="60">
        <v>920</v>
      </c>
      <c r="I405" s="60">
        <v>99000</v>
      </c>
      <c r="J405" s="60">
        <f t="shared" si="13"/>
        <v>91080000</v>
      </c>
      <c r="K405" s="12"/>
      <c r="L405" s="13"/>
      <c r="M405" s="14"/>
      <c r="N405" s="14"/>
      <c r="O405" s="14"/>
      <c r="P405" s="14"/>
      <c r="Q405" s="14"/>
      <c r="R405" s="14"/>
      <c r="S405" s="15"/>
      <c r="T405" s="15"/>
      <c r="U405" s="15"/>
      <c r="V405" s="15"/>
      <c r="W405" s="15"/>
      <c r="X405" s="15">
        <f t="shared" si="12"/>
        <v>0</v>
      </c>
      <c r="Y405" s="14"/>
      <c r="Z405" s="16"/>
      <c r="AA405" s="14"/>
      <c r="AB405" s="14"/>
      <c r="AC405" s="14"/>
      <c r="AD405" s="14"/>
      <c r="AE405" s="14"/>
    </row>
    <row r="406" spans="1:31" ht="56.25">
      <c r="A406" s="28">
        <v>402</v>
      </c>
      <c r="B406" s="58" t="s">
        <v>3471</v>
      </c>
      <c r="C406" s="29" t="s">
        <v>259</v>
      </c>
      <c r="D406" s="30" t="s">
        <v>1424</v>
      </c>
      <c r="E406" s="34" t="s">
        <v>443</v>
      </c>
      <c r="F406" s="29" t="s">
        <v>1427</v>
      </c>
      <c r="G406" s="29" t="s">
        <v>3069</v>
      </c>
      <c r="H406" s="60">
        <v>300</v>
      </c>
      <c r="I406" s="60">
        <v>3190000</v>
      </c>
      <c r="J406" s="60">
        <f t="shared" si="13"/>
        <v>957000000</v>
      </c>
      <c r="K406" s="12"/>
      <c r="L406" s="13"/>
      <c r="M406" s="14"/>
      <c r="N406" s="14"/>
      <c r="O406" s="14"/>
      <c r="P406" s="14"/>
      <c r="Q406" s="14"/>
      <c r="R406" s="14"/>
      <c r="S406" s="15"/>
      <c r="T406" s="15"/>
      <c r="U406" s="15"/>
      <c r="V406" s="15"/>
      <c r="W406" s="15"/>
      <c r="X406" s="15">
        <f t="shared" si="12"/>
        <v>0</v>
      </c>
      <c r="Y406" s="14"/>
      <c r="Z406" s="16"/>
      <c r="AA406" s="14"/>
      <c r="AB406" s="14"/>
      <c r="AC406" s="14"/>
      <c r="AD406" s="14"/>
      <c r="AE406" s="14"/>
    </row>
    <row r="407" spans="1:31" ht="168.75">
      <c r="A407" s="28">
        <v>403</v>
      </c>
      <c r="B407" s="58" t="s">
        <v>3472</v>
      </c>
      <c r="C407" s="90" t="s">
        <v>260</v>
      </c>
      <c r="D407" s="30" t="s">
        <v>1424</v>
      </c>
      <c r="E407" s="34" t="s">
        <v>261</v>
      </c>
      <c r="F407" s="29" t="s">
        <v>1427</v>
      </c>
      <c r="G407" s="29" t="s">
        <v>3067</v>
      </c>
      <c r="H407" s="60">
        <v>1000</v>
      </c>
      <c r="I407" s="60">
        <v>843000</v>
      </c>
      <c r="J407" s="60">
        <f t="shared" si="13"/>
        <v>843000000</v>
      </c>
      <c r="K407" s="12"/>
      <c r="L407" s="13"/>
      <c r="M407" s="14"/>
      <c r="N407" s="14"/>
      <c r="O407" s="14"/>
      <c r="P407" s="14"/>
      <c r="Q407" s="14"/>
      <c r="R407" s="14"/>
      <c r="S407" s="15"/>
      <c r="T407" s="15"/>
      <c r="U407" s="15"/>
      <c r="V407" s="15"/>
      <c r="W407" s="15"/>
      <c r="X407" s="15">
        <f t="shared" si="12"/>
        <v>0</v>
      </c>
      <c r="Y407" s="14"/>
      <c r="Z407" s="16"/>
      <c r="AA407" s="14"/>
      <c r="AB407" s="14"/>
      <c r="AC407" s="14"/>
      <c r="AD407" s="14"/>
      <c r="AE407" s="14"/>
    </row>
    <row r="408" spans="1:31" ht="93.75">
      <c r="A408" s="28">
        <v>404</v>
      </c>
      <c r="B408" s="58" t="s">
        <v>3473</v>
      </c>
      <c r="C408" s="29" t="s">
        <v>262</v>
      </c>
      <c r="D408" s="30" t="s">
        <v>1428</v>
      </c>
      <c r="E408" s="34" t="s">
        <v>1569</v>
      </c>
      <c r="F408" s="29" t="s">
        <v>1427</v>
      </c>
      <c r="G408" s="59" t="s">
        <v>3068</v>
      </c>
      <c r="H408" s="60">
        <v>50</v>
      </c>
      <c r="I408" s="60">
        <v>605500</v>
      </c>
      <c r="J408" s="60">
        <f t="shared" si="13"/>
        <v>30275000</v>
      </c>
      <c r="K408" s="12"/>
      <c r="L408" s="13"/>
      <c r="M408" s="14"/>
      <c r="N408" s="14"/>
      <c r="O408" s="14"/>
      <c r="P408" s="14"/>
      <c r="Q408" s="14"/>
      <c r="R408" s="14"/>
      <c r="S408" s="15"/>
      <c r="T408" s="15"/>
      <c r="U408" s="15"/>
      <c r="V408" s="15"/>
      <c r="W408" s="15"/>
      <c r="X408" s="15">
        <f t="shared" si="12"/>
        <v>0</v>
      </c>
      <c r="Y408" s="14"/>
      <c r="Z408" s="16"/>
      <c r="AA408" s="14"/>
      <c r="AB408" s="14"/>
      <c r="AC408" s="14"/>
      <c r="AD408" s="14"/>
      <c r="AE408" s="14"/>
    </row>
    <row r="409" spans="1:31" ht="225">
      <c r="A409" s="28">
        <v>405</v>
      </c>
      <c r="B409" s="58" t="s">
        <v>3474</v>
      </c>
      <c r="C409" s="29" t="s">
        <v>263</v>
      </c>
      <c r="D409" s="30" t="s">
        <v>1430</v>
      </c>
      <c r="E409" s="34" t="s">
        <v>1570</v>
      </c>
      <c r="F409" s="29" t="s">
        <v>1529</v>
      </c>
      <c r="G409" s="59" t="s">
        <v>3068</v>
      </c>
      <c r="H409" s="60">
        <v>600</v>
      </c>
      <c r="I409" s="60">
        <v>358050</v>
      </c>
      <c r="J409" s="60">
        <f t="shared" si="13"/>
        <v>214830000</v>
      </c>
      <c r="K409" s="12"/>
      <c r="L409" s="13"/>
      <c r="M409" s="14"/>
      <c r="N409" s="14"/>
      <c r="O409" s="14"/>
      <c r="P409" s="14"/>
      <c r="Q409" s="14"/>
      <c r="R409" s="14"/>
      <c r="S409" s="15"/>
      <c r="T409" s="15"/>
      <c r="U409" s="15"/>
      <c r="V409" s="15"/>
      <c r="W409" s="15"/>
      <c r="X409" s="15">
        <f t="shared" si="12"/>
        <v>0</v>
      </c>
      <c r="Y409" s="14"/>
      <c r="Z409" s="16"/>
      <c r="AA409" s="14"/>
      <c r="AB409" s="14"/>
      <c r="AC409" s="14"/>
      <c r="AD409" s="14"/>
      <c r="AE409" s="14"/>
    </row>
    <row r="410" spans="1:31" ht="131.25">
      <c r="A410" s="28">
        <v>406</v>
      </c>
      <c r="B410" s="58" t="s">
        <v>3475</v>
      </c>
      <c r="C410" s="29" t="s">
        <v>263</v>
      </c>
      <c r="D410" s="30" t="s">
        <v>1430</v>
      </c>
      <c r="E410" s="34" t="s">
        <v>743</v>
      </c>
      <c r="F410" s="29" t="s">
        <v>1427</v>
      </c>
      <c r="G410" s="29" t="s">
        <v>3067</v>
      </c>
      <c r="H410" s="60">
        <v>120</v>
      </c>
      <c r="I410" s="60">
        <v>539000</v>
      </c>
      <c r="J410" s="60">
        <f t="shared" si="13"/>
        <v>64680000</v>
      </c>
      <c r="K410" s="12"/>
      <c r="L410" s="13"/>
      <c r="M410" s="14"/>
      <c r="N410" s="14"/>
      <c r="O410" s="14"/>
      <c r="P410" s="14"/>
      <c r="Q410" s="14"/>
      <c r="R410" s="14"/>
      <c r="S410" s="15"/>
      <c r="T410" s="15"/>
      <c r="U410" s="15"/>
      <c r="V410" s="15"/>
      <c r="W410" s="15"/>
      <c r="X410" s="15">
        <f t="shared" si="12"/>
        <v>0</v>
      </c>
      <c r="Y410" s="14"/>
      <c r="Z410" s="16"/>
      <c r="AA410" s="14"/>
      <c r="AB410" s="14"/>
      <c r="AC410" s="14"/>
      <c r="AD410" s="14"/>
      <c r="AE410" s="14"/>
    </row>
    <row r="411" spans="1:31" ht="150">
      <c r="A411" s="28">
        <v>407</v>
      </c>
      <c r="B411" s="58" t="s">
        <v>3476</v>
      </c>
      <c r="C411" s="29" t="s">
        <v>744</v>
      </c>
      <c r="D411" s="30" t="s">
        <v>1430</v>
      </c>
      <c r="E411" s="34" t="s">
        <v>745</v>
      </c>
      <c r="F411" s="29" t="s">
        <v>1427</v>
      </c>
      <c r="G411" s="29" t="s">
        <v>3067</v>
      </c>
      <c r="H411" s="60">
        <v>400</v>
      </c>
      <c r="I411" s="60">
        <v>880000</v>
      </c>
      <c r="J411" s="60">
        <f t="shared" si="13"/>
        <v>352000000</v>
      </c>
      <c r="K411" s="12"/>
      <c r="L411" s="13"/>
      <c r="M411" s="14"/>
      <c r="N411" s="14"/>
      <c r="O411" s="14"/>
      <c r="P411" s="14"/>
      <c r="Q411" s="14"/>
      <c r="R411" s="14"/>
      <c r="S411" s="15"/>
      <c r="T411" s="15"/>
      <c r="U411" s="15"/>
      <c r="V411" s="15"/>
      <c r="W411" s="15"/>
      <c r="X411" s="15">
        <f t="shared" si="12"/>
        <v>0</v>
      </c>
      <c r="Y411" s="14"/>
      <c r="Z411" s="16"/>
      <c r="AA411" s="14"/>
      <c r="AB411" s="14"/>
      <c r="AC411" s="14"/>
      <c r="AD411" s="14"/>
      <c r="AE411" s="14"/>
    </row>
    <row r="412" spans="1:31" ht="131.25">
      <c r="A412" s="28">
        <v>408</v>
      </c>
      <c r="B412" s="58" t="s">
        <v>3477</v>
      </c>
      <c r="C412" s="29" t="s">
        <v>264</v>
      </c>
      <c r="D412" s="30" t="s">
        <v>973</v>
      </c>
      <c r="E412" s="34" t="s">
        <v>746</v>
      </c>
      <c r="F412" s="29" t="s">
        <v>1427</v>
      </c>
      <c r="G412" s="29" t="s">
        <v>3067</v>
      </c>
      <c r="H412" s="60">
        <v>20</v>
      </c>
      <c r="I412" s="60">
        <v>420000</v>
      </c>
      <c r="J412" s="60">
        <f t="shared" si="13"/>
        <v>8400000</v>
      </c>
      <c r="K412" s="12"/>
      <c r="L412" s="13"/>
      <c r="M412" s="14"/>
      <c r="N412" s="14"/>
      <c r="O412" s="14"/>
      <c r="P412" s="14"/>
      <c r="Q412" s="14"/>
      <c r="R412" s="14"/>
      <c r="S412" s="15"/>
      <c r="T412" s="15"/>
      <c r="U412" s="15"/>
      <c r="V412" s="15"/>
      <c r="W412" s="15"/>
      <c r="X412" s="15">
        <f t="shared" si="12"/>
        <v>0</v>
      </c>
      <c r="Y412" s="14"/>
      <c r="Z412" s="16"/>
      <c r="AA412" s="14"/>
      <c r="AB412" s="14"/>
      <c r="AC412" s="14"/>
      <c r="AD412" s="14"/>
      <c r="AE412" s="14"/>
    </row>
    <row r="413" spans="1:31" ht="281.25">
      <c r="A413" s="28">
        <v>409</v>
      </c>
      <c r="B413" s="58" t="s">
        <v>3478</v>
      </c>
      <c r="C413" s="67" t="s">
        <v>265</v>
      </c>
      <c r="D413" s="74" t="s">
        <v>1424</v>
      </c>
      <c r="E413" s="34" t="s">
        <v>1571</v>
      </c>
      <c r="F413" s="29" t="s">
        <v>1427</v>
      </c>
      <c r="G413" s="59" t="s">
        <v>3068</v>
      </c>
      <c r="H413" s="60">
        <v>40</v>
      </c>
      <c r="I413" s="60">
        <v>900000</v>
      </c>
      <c r="J413" s="60">
        <f t="shared" si="13"/>
        <v>36000000</v>
      </c>
      <c r="K413" s="12"/>
      <c r="L413" s="13"/>
      <c r="M413" s="14"/>
      <c r="N413" s="14"/>
      <c r="O413" s="14"/>
      <c r="P413" s="14"/>
      <c r="Q413" s="14"/>
      <c r="R413" s="14"/>
      <c r="S413" s="15"/>
      <c r="T413" s="15"/>
      <c r="U413" s="15"/>
      <c r="V413" s="15"/>
      <c r="W413" s="15"/>
      <c r="X413" s="15">
        <f t="shared" si="12"/>
        <v>0</v>
      </c>
      <c r="Y413" s="14"/>
      <c r="Z413" s="16"/>
      <c r="AA413" s="14"/>
      <c r="AB413" s="14"/>
      <c r="AC413" s="14"/>
      <c r="AD413" s="14"/>
      <c r="AE413" s="14"/>
    </row>
    <row r="414" spans="1:31" ht="281.25">
      <c r="A414" s="28">
        <v>410</v>
      </c>
      <c r="B414" s="58" t="s">
        <v>3479</v>
      </c>
      <c r="C414" s="67" t="s">
        <v>1572</v>
      </c>
      <c r="D414" s="74" t="s">
        <v>1424</v>
      </c>
      <c r="E414" s="34" t="s">
        <v>1573</v>
      </c>
      <c r="F414" s="29" t="s">
        <v>1427</v>
      </c>
      <c r="G414" s="59" t="s">
        <v>3068</v>
      </c>
      <c r="H414" s="60">
        <v>40</v>
      </c>
      <c r="I414" s="60">
        <v>900000</v>
      </c>
      <c r="J414" s="60">
        <f t="shared" si="13"/>
        <v>36000000</v>
      </c>
      <c r="K414" s="12"/>
      <c r="L414" s="13"/>
      <c r="M414" s="14"/>
      <c r="N414" s="14"/>
      <c r="O414" s="14"/>
      <c r="P414" s="14"/>
      <c r="Q414" s="14"/>
      <c r="R414" s="14"/>
      <c r="S414" s="15"/>
      <c r="T414" s="15"/>
      <c r="U414" s="15"/>
      <c r="V414" s="15"/>
      <c r="W414" s="15"/>
      <c r="X414" s="15">
        <f t="shared" si="12"/>
        <v>0</v>
      </c>
      <c r="Y414" s="14"/>
      <c r="Z414" s="16"/>
      <c r="AA414" s="14"/>
      <c r="AB414" s="14"/>
      <c r="AC414" s="14"/>
      <c r="AD414" s="14"/>
      <c r="AE414" s="14"/>
    </row>
    <row r="415" spans="1:31" ht="300">
      <c r="A415" s="28">
        <v>411</v>
      </c>
      <c r="B415" s="58" t="s">
        <v>3480</v>
      </c>
      <c r="C415" s="67" t="s">
        <v>1053</v>
      </c>
      <c r="D415" s="74" t="s">
        <v>1424</v>
      </c>
      <c r="E415" s="34" t="s">
        <v>1054</v>
      </c>
      <c r="F415" s="29" t="s">
        <v>1035</v>
      </c>
      <c r="G415" s="29" t="s">
        <v>3069</v>
      </c>
      <c r="H415" s="60">
        <v>40</v>
      </c>
      <c r="I415" s="60">
        <v>1200000</v>
      </c>
      <c r="J415" s="60">
        <f t="shared" si="13"/>
        <v>48000000</v>
      </c>
      <c r="K415" s="12"/>
      <c r="L415" s="13"/>
      <c r="M415" s="14"/>
      <c r="N415" s="14"/>
      <c r="O415" s="14"/>
      <c r="P415" s="14"/>
      <c r="Q415" s="14"/>
      <c r="R415" s="14"/>
      <c r="S415" s="15"/>
      <c r="T415" s="15"/>
      <c r="U415" s="15"/>
      <c r="V415" s="15"/>
      <c r="W415" s="15"/>
      <c r="X415" s="15">
        <f t="shared" si="12"/>
        <v>0</v>
      </c>
      <c r="Y415" s="14"/>
      <c r="Z415" s="16"/>
      <c r="AA415" s="14"/>
      <c r="AB415" s="14"/>
      <c r="AC415" s="14"/>
      <c r="AD415" s="14"/>
      <c r="AE415" s="14"/>
    </row>
    <row r="416" spans="1:31" ht="93.75">
      <c r="A416" s="28">
        <v>412</v>
      </c>
      <c r="B416" s="58" t="s">
        <v>3481</v>
      </c>
      <c r="C416" s="29" t="s">
        <v>1574</v>
      </c>
      <c r="D416" s="30" t="s">
        <v>1430</v>
      </c>
      <c r="E416" s="34" t="s">
        <v>1575</v>
      </c>
      <c r="F416" s="29" t="s">
        <v>1427</v>
      </c>
      <c r="G416" s="59" t="s">
        <v>3068</v>
      </c>
      <c r="H416" s="60">
        <v>1100</v>
      </c>
      <c r="I416" s="60">
        <v>339570</v>
      </c>
      <c r="J416" s="60">
        <f t="shared" si="13"/>
        <v>373527000</v>
      </c>
      <c r="K416" s="12"/>
      <c r="L416" s="13"/>
      <c r="M416" s="14"/>
      <c r="N416" s="14"/>
      <c r="O416" s="14"/>
      <c r="P416" s="14"/>
      <c r="Q416" s="14"/>
      <c r="R416" s="14"/>
      <c r="S416" s="15"/>
      <c r="T416" s="15"/>
      <c r="U416" s="15"/>
      <c r="V416" s="15"/>
      <c r="W416" s="15"/>
      <c r="X416" s="15">
        <f t="shared" si="12"/>
        <v>0</v>
      </c>
      <c r="Y416" s="14"/>
      <c r="Z416" s="16"/>
      <c r="AA416" s="14"/>
      <c r="AB416" s="14"/>
      <c r="AC416" s="14"/>
      <c r="AD416" s="14"/>
      <c r="AE416" s="14"/>
    </row>
    <row r="417" spans="1:31" ht="150">
      <c r="A417" s="28">
        <v>413</v>
      </c>
      <c r="B417" s="58" t="s">
        <v>3482</v>
      </c>
      <c r="C417" s="29" t="s">
        <v>267</v>
      </c>
      <c r="D417" s="30" t="s">
        <v>1430</v>
      </c>
      <c r="E417" s="34" t="s">
        <v>266</v>
      </c>
      <c r="F417" s="29" t="s">
        <v>1427</v>
      </c>
      <c r="G417" s="59" t="s">
        <v>3068</v>
      </c>
      <c r="H417" s="60">
        <v>855</v>
      </c>
      <c r="I417" s="60">
        <v>341880</v>
      </c>
      <c r="J417" s="60">
        <f t="shared" si="13"/>
        <v>292307400</v>
      </c>
      <c r="K417" s="12"/>
      <c r="L417" s="13"/>
      <c r="M417" s="14"/>
      <c r="N417" s="14"/>
      <c r="O417" s="14"/>
      <c r="P417" s="14"/>
      <c r="Q417" s="14"/>
      <c r="R417" s="14"/>
      <c r="S417" s="15"/>
      <c r="T417" s="15"/>
      <c r="U417" s="15"/>
      <c r="V417" s="15"/>
      <c r="W417" s="15"/>
      <c r="X417" s="15">
        <f t="shared" si="12"/>
        <v>0</v>
      </c>
      <c r="Y417" s="14"/>
      <c r="Z417" s="16"/>
      <c r="AA417" s="14"/>
      <c r="AB417" s="14"/>
      <c r="AC417" s="14"/>
      <c r="AD417" s="14"/>
      <c r="AE417" s="14"/>
    </row>
    <row r="418" spans="1:31" ht="168.75">
      <c r="A418" s="28">
        <v>414</v>
      </c>
      <c r="B418" s="58" t="s">
        <v>3483</v>
      </c>
      <c r="C418" s="29" t="s">
        <v>269</v>
      </c>
      <c r="D418" s="30" t="s">
        <v>1428</v>
      </c>
      <c r="E418" s="34" t="s">
        <v>268</v>
      </c>
      <c r="F418" s="29" t="s">
        <v>1427</v>
      </c>
      <c r="G418" s="29" t="s">
        <v>3069</v>
      </c>
      <c r="H418" s="60">
        <v>10</v>
      </c>
      <c r="I418" s="60">
        <v>714000</v>
      </c>
      <c r="J418" s="60">
        <f t="shared" si="13"/>
        <v>7140000</v>
      </c>
      <c r="K418" s="12"/>
      <c r="L418" s="13"/>
      <c r="M418" s="14"/>
      <c r="N418" s="14"/>
      <c r="O418" s="14"/>
      <c r="P418" s="14"/>
      <c r="Q418" s="14"/>
      <c r="R418" s="14"/>
      <c r="S418" s="15"/>
      <c r="T418" s="15"/>
      <c r="U418" s="15"/>
      <c r="V418" s="15"/>
      <c r="W418" s="15"/>
      <c r="X418" s="15">
        <f t="shared" si="12"/>
        <v>0</v>
      </c>
      <c r="Y418" s="14"/>
      <c r="Z418" s="16"/>
      <c r="AA418" s="14"/>
      <c r="AB418" s="14"/>
      <c r="AC418" s="14"/>
      <c r="AD418" s="14"/>
      <c r="AE418" s="14"/>
    </row>
    <row r="419" spans="1:31" ht="93.75">
      <c r="A419" s="28">
        <v>415</v>
      </c>
      <c r="B419" s="58" t="s">
        <v>3484</v>
      </c>
      <c r="C419" s="29" t="s">
        <v>747</v>
      </c>
      <c r="D419" s="30" t="s">
        <v>1426</v>
      </c>
      <c r="E419" s="34" t="s">
        <v>748</v>
      </c>
      <c r="F419" s="29" t="s">
        <v>1427</v>
      </c>
      <c r="G419" s="29" t="s">
        <v>3067</v>
      </c>
      <c r="H419" s="60">
        <v>5</v>
      </c>
      <c r="I419" s="60">
        <v>10900000</v>
      </c>
      <c r="J419" s="60">
        <f t="shared" si="13"/>
        <v>54500000</v>
      </c>
      <c r="K419" s="12"/>
      <c r="L419" s="13"/>
      <c r="M419" s="14"/>
      <c r="N419" s="14"/>
      <c r="O419" s="14"/>
      <c r="P419" s="14"/>
      <c r="Q419" s="14"/>
      <c r="R419" s="14"/>
      <c r="S419" s="15"/>
      <c r="T419" s="15"/>
      <c r="U419" s="15"/>
      <c r="V419" s="15"/>
      <c r="W419" s="15"/>
      <c r="X419" s="15">
        <f t="shared" si="12"/>
        <v>0</v>
      </c>
      <c r="Y419" s="14"/>
      <c r="Z419" s="16"/>
      <c r="AA419" s="14"/>
      <c r="AB419" s="14"/>
      <c r="AC419" s="14"/>
      <c r="AD419" s="14"/>
      <c r="AE419" s="14"/>
    </row>
    <row r="420" spans="1:31" ht="75">
      <c r="A420" s="28">
        <v>416</v>
      </c>
      <c r="B420" s="58" t="s">
        <v>3485</v>
      </c>
      <c r="C420" s="29" t="s">
        <v>270</v>
      </c>
      <c r="D420" s="30" t="s">
        <v>1424</v>
      </c>
      <c r="E420" s="34" t="s">
        <v>749</v>
      </c>
      <c r="F420" s="29" t="s">
        <v>1427</v>
      </c>
      <c r="G420" s="29" t="s">
        <v>3067</v>
      </c>
      <c r="H420" s="60">
        <v>40</v>
      </c>
      <c r="I420" s="60">
        <v>924000</v>
      </c>
      <c r="J420" s="60">
        <f t="shared" si="13"/>
        <v>36960000</v>
      </c>
      <c r="K420" s="12"/>
      <c r="L420" s="13"/>
      <c r="M420" s="14"/>
      <c r="N420" s="14"/>
      <c r="O420" s="14"/>
      <c r="P420" s="14"/>
      <c r="Q420" s="14"/>
      <c r="R420" s="14"/>
      <c r="S420" s="15"/>
      <c r="T420" s="15"/>
      <c r="U420" s="15"/>
      <c r="V420" s="15"/>
      <c r="W420" s="15"/>
      <c r="X420" s="15">
        <f t="shared" si="12"/>
        <v>0</v>
      </c>
      <c r="Y420" s="14"/>
      <c r="Z420" s="16"/>
      <c r="AA420" s="14"/>
      <c r="AB420" s="14"/>
      <c r="AC420" s="14"/>
      <c r="AD420" s="14"/>
      <c r="AE420" s="14"/>
    </row>
    <row r="421" spans="1:31" ht="150">
      <c r="A421" s="28">
        <v>417</v>
      </c>
      <c r="B421" s="58" t="s">
        <v>3486</v>
      </c>
      <c r="C421" s="29" t="s">
        <v>272</v>
      </c>
      <c r="D421" s="30" t="s">
        <v>1430</v>
      </c>
      <c r="E421" s="34" t="s">
        <v>271</v>
      </c>
      <c r="F421" s="29" t="s">
        <v>1427</v>
      </c>
      <c r="G421" s="29" t="s">
        <v>3067</v>
      </c>
      <c r="H421" s="60">
        <v>200</v>
      </c>
      <c r="I421" s="60">
        <v>3795000</v>
      </c>
      <c r="J421" s="60">
        <f t="shared" si="13"/>
        <v>759000000</v>
      </c>
      <c r="K421" s="12"/>
      <c r="L421" s="13"/>
      <c r="M421" s="14"/>
      <c r="N421" s="14"/>
      <c r="O421" s="14"/>
      <c r="P421" s="14"/>
      <c r="Q421" s="14"/>
      <c r="R421" s="14"/>
      <c r="S421" s="15"/>
      <c r="T421" s="15"/>
      <c r="U421" s="15"/>
      <c r="V421" s="15"/>
      <c r="W421" s="15"/>
      <c r="X421" s="15">
        <f t="shared" si="12"/>
        <v>0</v>
      </c>
      <c r="Y421" s="14"/>
      <c r="Z421" s="16"/>
      <c r="AA421" s="14"/>
      <c r="AB421" s="14"/>
      <c r="AC421" s="14"/>
      <c r="AD421" s="14"/>
      <c r="AE421" s="14"/>
    </row>
    <row r="422" spans="1:31" ht="206.25">
      <c r="A422" s="28">
        <v>418</v>
      </c>
      <c r="B422" s="58" t="s">
        <v>3487</v>
      </c>
      <c r="C422" s="29" t="s">
        <v>273</v>
      </c>
      <c r="D422" s="30" t="s">
        <v>1430</v>
      </c>
      <c r="E422" s="34" t="s">
        <v>274</v>
      </c>
      <c r="F422" s="29" t="s">
        <v>1427</v>
      </c>
      <c r="G422" s="29" t="s">
        <v>3067</v>
      </c>
      <c r="H422" s="60">
        <v>900</v>
      </c>
      <c r="I422" s="60">
        <v>858000</v>
      </c>
      <c r="J422" s="60">
        <f t="shared" si="13"/>
        <v>772200000</v>
      </c>
      <c r="K422" s="12"/>
      <c r="L422" s="13"/>
      <c r="M422" s="14"/>
      <c r="N422" s="14"/>
      <c r="O422" s="14"/>
      <c r="P422" s="14"/>
      <c r="Q422" s="14"/>
      <c r="R422" s="14"/>
      <c r="S422" s="15"/>
      <c r="T422" s="15"/>
      <c r="U422" s="15"/>
      <c r="V422" s="15"/>
      <c r="W422" s="15"/>
      <c r="X422" s="15">
        <f t="shared" si="12"/>
        <v>0</v>
      </c>
      <c r="Y422" s="14"/>
      <c r="Z422" s="16"/>
      <c r="AA422" s="14"/>
      <c r="AB422" s="14"/>
      <c r="AC422" s="14"/>
      <c r="AD422" s="14"/>
      <c r="AE422" s="14"/>
    </row>
    <row r="423" spans="1:31" ht="56.25">
      <c r="A423" s="28">
        <v>419</v>
      </c>
      <c r="B423" s="58" t="s">
        <v>3488</v>
      </c>
      <c r="C423" s="29" t="s">
        <v>1055</v>
      </c>
      <c r="D423" s="30" t="s">
        <v>1424</v>
      </c>
      <c r="E423" s="34" t="s">
        <v>1431</v>
      </c>
      <c r="F423" s="29" t="s">
        <v>1429</v>
      </c>
      <c r="G423" s="29" t="s">
        <v>3069</v>
      </c>
      <c r="H423" s="60">
        <v>2950</v>
      </c>
      <c r="I423" s="60">
        <v>18480</v>
      </c>
      <c r="J423" s="60">
        <f t="shared" si="13"/>
        <v>54516000</v>
      </c>
      <c r="K423" s="12"/>
      <c r="L423" s="13"/>
      <c r="M423" s="14"/>
      <c r="N423" s="14"/>
      <c r="O423" s="14"/>
      <c r="P423" s="14"/>
      <c r="Q423" s="14"/>
      <c r="R423" s="14"/>
      <c r="S423" s="15"/>
      <c r="T423" s="15"/>
      <c r="U423" s="15"/>
      <c r="V423" s="15"/>
      <c r="W423" s="15"/>
      <c r="X423" s="15">
        <f t="shared" si="12"/>
        <v>0</v>
      </c>
      <c r="Y423" s="14"/>
      <c r="Z423" s="16"/>
      <c r="AA423" s="14"/>
      <c r="AB423" s="14"/>
      <c r="AC423" s="14"/>
      <c r="AD423" s="14"/>
      <c r="AE423" s="14"/>
    </row>
    <row r="424" spans="1:31" ht="187.5">
      <c r="A424" s="28">
        <v>420</v>
      </c>
      <c r="B424" s="58" t="s">
        <v>3489</v>
      </c>
      <c r="C424" s="29" t="s">
        <v>275</v>
      </c>
      <c r="D424" s="91" t="s">
        <v>1430</v>
      </c>
      <c r="E424" s="68" t="s">
        <v>750</v>
      </c>
      <c r="F424" s="29" t="s">
        <v>1529</v>
      </c>
      <c r="G424" s="29" t="s">
        <v>3067</v>
      </c>
      <c r="H424" s="60">
        <v>200</v>
      </c>
      <c r="I424" s="60">
        <v>840000</v>
      </c>
      <c r="J424" s="60">
        <f t="shared" si="13"/>
        <v>168000000</v>
      </c>
      <c r="K424" s="12"/>
      <c r="L424" s="13"/>
      <c r="M424" s="14"/>
      <c r="N424" s="14"/>
      <c r="O424" s="14"/>
      <c r="P424" s="14"/>
      <c r="Q424" s="14"/>
      <c r="R424" s="14"/>
      <c r="S424" s="15"/>
      <c r="T424" s="15"/>
      <c r="U424" s="15"/>
      <c r="V424" s="15"/>
      <c r="W424" s="15"/>
      <c r="X424" s="15">
        <f t="shared" si="12"/>
        <v>0</v>
      </c>
      <c r="Y424" s="14"/>
      <c r="Z424" s="16"/>
      <c r="AA424" s="14"/>
      <c r="AB424" s="14"/>
      <c r="AC424" s="14"/>
      <c r="AD424" s="14"/>
      <c r="AE424" s="14"/>
    </row>
    <row r="425" spans="1:31" ht="150">
      <c r="A425" s="28">
        <v>421</v>
      </c>
      <c r="B425" s="58" t="s">
        <v>3490</v>
      </c>
      <c r="C425" s="29" t="s">
        <v>276</v>
      </c>
      <c r="D425" s="30" t="s">
        <v>1430</v>
      </c>
      <c r="E425" s="34" t="s">
        <v>1576</v>
      </c>
      <c r="F425" s="29" t="s">
        <v>1427</v>
      </c>
      <c r="G425" s="59" t="s">
        <v>3068</v>
      </c>
      <c r="H425" s="60">
        <v>273</v>
      </c>
      <c r="I425" s="60">
        <v>461769</v>
      </c>
      <c r="J425" s="60">
        <f t="shared" si="13"/>
        <v>126062937</v>
      </c>
      <c r="K425" s="12"/>
      <c r="L425" s="13"/>
      <c r="M425" s="14"/>
      <c r="N425" s="14"/>
      <c r="O425" s="14"/>
      <c r="P425" s="14"/>
      <c r="Q425" s="14"/>
      <c r="R425" s="14"/>
      <c r="S425" s="15"/>
      <c r="T425" s="15"/>
      <c r="U425" s="15"/>
      <c r="V425" s="15"/>
      <c r="W425" s="15"/>
      <c r="X425" s="15">
        <f t="shared" si="12"/>
        <v>0</v>
      </c>
      <c r="Y425" s="14"/>
      <c r="Z425" s="16"/>
      <c r="AA425" s="14"/>
      <c r="AB425" s="14"/>
      <c r="AC425" s="14"/>
      <c r="AD425" s="14"/>
      <c r="AE425" s="14"/>
    </row>
    <row r="426" spans="1:31" ht="150">
      <c r="A426" s="28">
        <v>422</v>
      </c>
      <c r="B426" s="58" t="s">
        <v>3491</v>
      </c>
      <c r="C426" s="29" t="s">
        <v>279</v>
      </c>
      <c r="D426" s="30" t="s">
        <v>1428</v>
      </c>
      <c r="E426" s="34" t="s">
        <v>278</v>
      </c>
      <c r="F426" s="29" t="s">
        <v>1427</v>
      </c>
      <c r="G426" s="29" t="s">
        <v>3067</v>
      </c>
      <c r="H426" s="60">
        <v>1830</v>
      </c>
      <c r="I426" s="60">
        <v>660000</v>
      </c>
      <c r="J426" s="60">
        <f t="shared" si="13"/>
        <v>1207800000</v>
      </c>
      <c r="K426" s="12"/>
      <c r="L426" s="13"/>
      <c r="M426" s="14"/>
      <c r="N426" s="14"/>
      <c r="O426" s="14"/>
      <c r="P426" s="14"/>
      <c r="Q426" s="14"/>
      <c r="R426" s="14"/>
      <c r="S426" s="15"/>
      <c r="T426" s="15"/>
      <c r="U426" s="15"/>
      <c r="V426" s="15"/>
      <c r="W426" s="15"/>
      <c r="X426" s="15">
        <f t="shared" si="12"/>
        <v>0</v>
      </c>
      <c r="Y426" s="14"/>
      <c r="Z426" s="16"/>
      <c r="AA426" s="14"/>
      <c r="AB426" s="14"/>
      <c r="AC426" s="14"/>
      <c r="AD426" s="14"/>
      <c r="AE426" s="14"/>
    </row>
    <row r="427" spans="1:31" ht="131.25">
      <c r="A427" s="28">
        <v>423</v>
      </c>
      <c r="B427" s="58" t="s">
        <v>3492</v>
      </c>
      <c r="C427" s="29" t="s">
        <v>277</v>
      </c>
      <c r="D427" s="30" t="s">
        <v>1430</v>
      </c>
      <c r="E427" s="34" t="s">
        <v>1577</v>
      </c>
      <c r="F427" s="29" t="s">
        <v>1427</v>
      </c>
      <c r="G427" s="59" t="s">
        <v>3068</v>
      </c>
      <c r="H427" s="60">
        <v>218</v>
      </c>
      <c r="I427" s="60">
        <v>484869</v>
      </c>
      <c r="J427" s="60">
        <f t="shared" si="13"/>
        <v>105701442</v>
      </c>
      <c r="K427" s="12"/>
      <c r="L427" s="13"/>
      <c r="M427" s="14"/>
      <c r="N427" s="14"/>
      <c r="O427" s="14"/>
      <c r="P427" s="14"/>
      <c r="Q427" s="14"/>
      <c r="R427" s="14"/>
      <c r="S427" s="15"/>
      <c r="T427" s="15"/>
      <c r="U427" s="15"/>
      <c r="V427" s="15"/>
      <c r="W427" s="15"/>
      <c r="X427" s="15">
        <f t="shared" si="12"/>
        <v>0</v>
      </c>
      <c r="Y427" s="14"/>
      <c r="Z427" s="16"/>
      <c r="AA427" s="14"/>
      <c r="AB427" s="14"/>
      <c r="AC427" s="14"/>
      <c r="AD427" s="14"/>
      <c r="AE427" s="14"/>
    </row>
    <row r="428" spans="1:31" ht="187.5">
      <c r="A428" s="28">
        <v>424</v>
      </c>
      <c r="B428" s="58" t="s">
        <v>3493</v>
      </c>
      <c r="C428" s="29" t="s">
        <v>277</v>
      </c>
      <c r="D428" s="30" t="s">
        <v>1430</v>
      </c>
      <c r="E428" s="34" t="s">
        <v>280</v>
      </c>
      <c r="F428" s="29" t="s">
        <v>1427</v>
      </c>
      <c r="G428" s="59" t="s">
        <v>3068</v>
      </c>
      <c r="H428" s="60">
        <v>50</v>
      </c>
      <c r="I428" s="60">
        <v>623700</v>
      </c>
      <c r="J428" s="60">
        <f t="shared" si="13"/>
        <v>31185000</v>
      </c>
      <c r="K428" s="12"/>
      <c r="L428" s="13"/>
      <c r="M428" s="14"/>
      <c r="N428" s="14"/>
      <c r="O428" s="14"/>
      <c r="P428" s="14"/>
      <c r="Q428" s="14"/>
      <c r="R428" s="14"/>
      <c r="S428" s="15"/>
      <c r="T428" s="15"/>
      <c r="U428" s="15"/>
      <c r="V428" s="15"/>
      <c r="W428" s="15"/>
      <c r="X428" s="15">
        <f t="shared" si="12"/>
        <v>0</v>
      </c>
      <c r="Y428" s="14"/>
      <c r="Z428" s="16"/>
      <c r="AA428" s="14"/>
      <c r="AB428" s="14"/>
      <c r="AC428" s="14"/>
      <c r="AD428" s="14"/>
      <c r="AE428" s="14"/>
    </row>
    <row r="429" spans="1:31" ht="150">
      <c r="A429" s="28">
        <v>425</v>
      </c>
      <c r="B429" s="58" t="s">
        <v>3494</v>
      </c>
      <c r="C429" s="29" t="s">
        <v>277</v>
      </c>
      <c r="D429" s="30" t="s">
        <v>1424</v>
      </c>
      <c r="E429" s="34" t="s">
        <v>281</v>
      </c>
      <c r="F429" s="29" t="s">
        <v>1427</v>
      </c>
      <c r="G429" s="29" t="s">
        <v>3067</v>
      </c>
      <c r="H429" s="60">
        <v>250</v>
      </c>
      <c r="I429" s="60">
        <v>1045000</v>
      </c>
      <c r="J429" s="60">
        <f t="shared" si="13"/>
        <v>261250000</v>
      </c>
      <c r="K429" s="12"/>
      <c r="L429" s="13"/>
      <c r="M429" s="14"/>
      <c r="N429" s="14"/>
      <c r="O429" s="14"/>
      <c r="P429" s="14"/>
      <c r="Q429" s="14"/>
      <c r="R429" s="14"/>
      <c r="S429" s="15"/>
      <c r="T429" s="15"/>
      <c r="U429" s="15"/>
      <c r="V429" s="15"/>
      <c r="W429" s="15"/>
      <c r="X429" s="15">
        <f t="shared" si="12"/>
        <v>0</v>
      </c>
      <c r="Y429" s="14"/>
      <c r="Z429" s="16"/>
      <c r="AA429" s="14"/>
      <c r="AB429" s="14"/>
      <c r="AC429" s="14"/>
      <c r="AD429" s="14"/>
      <c r="AE429" s="14"/>
    </row>
    <row r="430" spans="1:31" ht="150">
      <c r="A430" s="28">
        <v>426</v>
      </c>
      <c r="B430" s="58" t="s">
        <v>3495</v>
      </c>
      <c r="C430" s="29" t="s">
        <v>1578</v>
      </c>
      <c r="D430" s="30" t="s">
        <v>1428</v>
      </c>
      <c r="E430" s="34" t="s">
        <v>1579</v>
      </c>
      <c r="F430" s="29" t="s">
        <v>1427</v>
      </c>
      <c r="G430" s="59" t="s">
        <v>3068</v>
      </c>
      <c r="H430" s="60">
        <v>65</v>
      </c>
      <c r="I430" s="60">
        <v>356790</v>
      </c>
      <c r="J430" s="60">
        <f t="shared" si="13"/>
        <v>23191350</v>
      </c>
      <c r="K430" s="12"/>
      <c r="L430" s="13"/>
      <c r="M430" s="14"/>
      <c r="N430" s="14"/>
      <c r="O430" s="14"/>
      <c r="P430" s="14"/>
      <c r="Q430" s="14"/>
      <c r="R430" s="14"/>
      <c r="S430" s="15"/>
      <c r="T430" s="15"/>
      <c r="U430" s="15"/>
      <c r="V430" s="15"/>
      <c r="W430" s="15"/>
      <c r="X430" s="15">
        <f t="shared" si="12"/>
        <v>0</v>
      </c>
      <c r="Y430" s="14"/>
      <c r="Z430" s="16"/>
      <c r="AA430" s="14"/>
      <c r="AB430" s="14"/>
      <c r="AC430" s="14"/>
      <c r="AD430" s="14"/>
      <c r="AE430" s="14"/>
    </row>
    <row r="431" spans="1:31" ht="112.5">
      <c r="A431" s="28">
        <v>427</v>
      </c>
      <c r="B431" s="58" t="s">
        <v>3496</v>
      </c>
      <c r="C431" s="29" t="s">
        <v>1056</v>
      </c>
      <c r="D431" s="30" t="s">
        <v>1428</v>
      </c>
      <c r="E431" s="34" t="s">
        <v>1057</v>
      </c>
      <c r="F431" s="29" t="s">
        <v>1427</v>
      </c>
      <c r="G431" s="29" t="s">
        <v>3069</v>
      </c>
      <c r="H431" s="60">
        <v>15</v>
      </c>
      <c r="I431" s="60">
        <v>315000</v>
      </c>
      <c r="J431" s="60">
        <f t="shared" si="13"/>
        <v>4725000</v>
      </c>
      <c r="K431" s="12"/>
      <c r="L431" s="13"/>
      <c r="M431" s="14"/>
      <c r="N431" s="14"/>
      <c r="O431" s="14"/>
      <c r="P431" s="14"/>
      <c r="Q431" s="14"/>
      <c r="R431" s="14"/>
      <c r="S431" s="15"/>
      <c r="T431" s="15"/>
      <c r="U431" s="15"/>
      <c r="V431" s="15"/>
      <c r="W431" s="15"/>
      <c r="X431" s="15">
        <f t="shared" si="12"/>
        <v>0</v>
      </c>
      <c r="Y431" s="14"/>
      <c r="Z431" s="16"/>
      <c r="AA431" s="14"/>
      <c r="AB431" s="14"/>
      <c r="AC431" s="14"/>
      <c r="AD431" s="14"/>
      <c r="AE431" s="14"/>
    </row>
    <row r="432" spans="1:31" ht="150">
      <c r="A432" s="28">
        <v>428</v>
      </c>
      <c r="B432" s="58" t="s">
        <v>3497</v>
      </c>
      <c r="C432" s="29" t="s">
        <v>283</v>
      </c>
      <c r="D432" s="30" t="s">
        <v>1424</v>
      </c>
      <c r="E432" s="34" t="s">
        <v>282</v>
      </c>
      <c r="F432" s="29" t="s">
        <v>1427</v>
      </c>
      <c r="G432" s="29" t="s">
        <v>3067</v>
      </c>
      <c r="H432" s="60">
        <v>40</v>
      </c>
      <c r="I432" s="60">
        <v>887700</v>
      </c>
      <c r="J432" s="60">
        <f t="shared" si="13"/>
        <v>35508000</v>
      </c>
      <c r="K432" s="12"/>
      <c r="L432" s="13"/>
      <c r="M432" s="14"/>
      <c r="N432" s="14"/>
      <c r="O432" s="14"/>
      <c r="P432" s="14"/>
      <c r="Q432" s="14"/>
      <c r="R432" s="14"/>
      <c r="S432" s="15"/>
      <c r="T432" s="15"/>
      <c r="U432" s="15"/>
      <c r="V432" s="15"/>
      <c r="W432" s="15"/>
      <c r="X432" s="15">
        <f t="shared" si="12"/>
        <v>0</v>
      </c>
      <c r="Y432" s="14"/>
      <c r="Z432" s="16"/>
      <c r="AA432" s="14"/>
      <c r="AB432" s="14"/>
      <c r="AC432" s="14"/>
      <c r="AD432" s="14"/>
      <c r="AE432" s="14"/>
    </row>
    <row r="433" spans="1:31" ht="168.75">
      <c r="A433" s="28">
        <v>429</v>
      </c>
      <c r="B433" s="58" t="s">
        <v>3498</v>
      </c>
      <c r="C433" s="29" t="s">
        <v>285</v>
      </c>
      <c r="D433" s="30" t="s">
        <v>1428</v>
      </c>
      <c r="E433" s="34" t="s">
        <v>284</v>
      </c>
      <c r="F433" s="29" t="s">
        <v>1427</v>
      </c>
      <c r="G433" s="29" t="s">
        <v>3067</v>
      </c>
      <c r="H433" s="60">
        <v>25</v>
      </c>
      <c r="I433" s="60">
        <v>770000</v>
      </c>
      <c r="J433" s="60">
        <f t="shared" si="13"/>
        <v>19250000</v>
      </c>
      <c r="K433" s="12"/>
      <c r="L433" s="13"/>
      <c r="M433" s="14"/>
      <c r="N433" s="14"/>
      <c r="O433" s="14"/>
      <c r="P433" s="14"/>
      <c r="Q433" s="14"/>
      <c r="R433" s="14"/>
      <c r="S433" s="15"/>
      <c r="T433" s="15"/>
      <c r="U433" s="15"/>
      <c r="V433" s="15"/>
      <c r="W433" s="15"/>
      <c r="X433" s="15">
        <f t="shared" si="12"/>
        <v>0</v>
      </c>
      <c r="Y433" s="14"/>
      <c r="Z433" s="16"/>
      <c r="AA433" s="14"/>
      <c r="AB433" s="14"/>
      <c r="AC433" s="14"/>
      <c r="AD433" s="14"/>
      <c r="AE433" s="14"/>
    </row>
    <row r="434" spans="1:31" ht="37.5">
      <c r="A434" s="28">
        <v>430</v>
      </c>
      <c r="B434" s="58" t="s">
        <v>3499</v>
      </c>
      <c r="C434" s="29" t="s">
        <v>1580</v>
      </c>
      <c r="D434" s="30" t="s">
        <v>1457</v>
      </c>
      <c r="E434" s="34"/>
      <c r="F434" s="29" t="s">
        <v>1429</v>
      </c>
      <c r="G434" s="59" t="s">
        <v>3068</v>
      </c>
      <c r="H434" s="60">
        <v>2305</v>
      </c>
      <c r="I434" s="60">
        <v>14300</v>
      </c>
      <c r="J434" s="60">
        <f t="shared" si="13"/>
        <v>32961500</v>
      </c>
      <c r="K434" s="12"/>
      <c r="L434" s="13"/>
      <c r="M434" s="14"/>
      <c r="N434" s="14"/>
      <c r="O434" s="14"/>
      <c r="P434" s="14"/>
      <c r="Q434" s="14"/>
      <c r="R434" s="14"/>
      <c r="S434" s="15"/>
      <c r="T434" s="15"/>
      <c r="U434" s="15"/>
      <c r="V434" s="15"/>
      <c r="W434" s="15"/>
      <c r="X434" s="15">
        <f t="shared" si="12"/>
        <v>0</v>
      </c>
      <c r="Y434" s="14"/>
      <c r="Z434" s="16"/>
      <c r="AA434" s="14"/>
      <c r="AB434" s="14"/>
      <c r="AC434" s="14"/>
      <c r="AD434" s="14"/>
      <c r="AE434" s="14"/>
    </row>
    <row r="435" spans="1:31" ht="112.5">
      <c r="A435" s="28">
        <v>431</v>
      </c>
      <c r="B435" s="58" t="s">
        <v>3500</v>
      </c>
      <c r="C435" s="29" t="s">
        <v>286</v>
      </c>
      <c r="D435" s="30" t="s">
        <v>1581</v>
      </c>
      <c r="E435" s="34" t="s">
        <v>287</v>
      </c>
      <c r="F435" s="29" t="s">
        <v>1429</v>
      </c>
      <c r="G435" s="59" t="s">
        <v>3068</v>
      </c>
      <c r="H435" s="60">
        <v>50</v>
      </c>
      <c r="I435" s="60">
        <v>57750</v>
      </c>
      <c r="J435" s="60">
        <f t="shared" si="13"/>
        <v>2887500</v>
      </c>
      <c r="K435" s="12"/>
      <c r="L435" s="13"/>
      <c r="M435" s="14"/>
      <c r="N435" s="14"/>
      <c r="O435" s="14"/>
      <c r="P435" s="14"/>
      <c r="Q435" s="14"/>
      <c r="R435" s="14"/>
      <c r="S435" s="15"/>
      <c r="T435" s="15"/>
      <c r="U435" s="15"/>
      <c r="V435" s="15"/>
      <c r="W435" s="15"/>
      <c r="X435" s="15">
        <f t="shared" si="12"/>
        <v>0</v>
      </c>
      <c r="Y435" s="14"/>
      <c r="Z435" s="16"/>
      <c r="AA435" s="14"/>
      <c r="AB435" s="14"/>
      <c r="AC435" s="14"/>
      <c r="AD435" s="14"/>
      <c r="AE435" s="14"/>
    </row>
    <row r="436" spans="1:31" ht="56.25">
      <c r="A436" s="28">
        <v>432</v>
      </c>
      <c r="B436" s="58" t="s">
        <v>3501</v>
      </c>
      <c r="C436" s="29" t="s">
        <v>1580</v>
      </c>
      <c r="D436" s="30" t="s">
        <v>1457</v>
      </c>
      <c r="E436" s="34" t="s">
        <v>288</v>
      </c>
      <c r="F436" s="29" t="s">
        <v>1429</v>
      </c>
      <c r="G436" s="59" t="s">
        <v>3068</v>
      </c>
      <c r="H436" s="60">
        <v>300</v>
      </c>
      <c r="I436" s="60">
        <v>74800</v>
      </c>
      <c r="J436" s="60">
        <f t="shared" si="13"/>
        <v>22440000</v>
      </c>
      <c r="K436" s="12"/>
      <c r="L436" s="13"/>
      <c r="M436" s="14"/>
      <c r="N436" s="14"/>
      <c r="O436" s="14"/>
      <c r="P436" s="14"/>
      <c r="Q436" s="14"/>
      <c r="R436" s="14"/>
      <c r="S436" s="15"/>
      <c r="T436" s="15"/>
      <c r="U436" s="15"/>
      <c r="V436" s="15"/>
      <c r="W436" s="15"/>
      <c r="X436" s="15">
        <f t="shared" si="12"/>
        <v>0</v>
      </c>
      <c r="Y436" s="14"/>
      <c r="Z436" s="16"/>
      <c r="AA436" s="14"/>
      <c r="AB436" s="14"/>
      <c r="AC436" s="14"/>
      <c r="AD436" s="14"/>
      <c r="AE436" s="14"/>
    </row>
    <row r="437" spans="1:31" ht="131.25">
      <c r="A437" s="28">
        <v>433</v>
      </c>
      <c r="B437" s="58" t="s">
        <v>3502</v>
      </c>
      <c r="C437" s="29" t="s">
        <v>1580</v>
      </c>
      <c r="D437" s="30" t="s">
        <v>1457</v>
      </c>
      <c r="E437" s="34" t="s">
        <v>289</v>
      </c>
      <c r="F437" s="29" t="s">
        <v>1429</v>
      </c>
      <c r="G437" s="29" t="s">
        <v>3069</v>
      </c>
      <c r="H437" s="60">
        <v>1000</v>
      </c>
      <c r="I437" s="60">
        <v>311850</v>
      </c>
      <c r="J437" s="60">
        <f t="shared" si="13"/>
        <v>311850000</v>
      </c>
      <c r="K437" s="12"/>
      <c r="L437" s="13"/>
      <c r="M437" s="14"/>
      <c r="N437" s="14"/>
      <c r="O437" s="14"/>
      <c r="P437" s="14"/>
      <c r="Q437" s="14"/>
      <c r="R437" s="14"/>
      <c r="S437" s="15"/>
      <c r="T437" s="15"/>
      <c r="U437" s="15"/>
      <c r="V437" s="15"/>
      <c r="W437" s="15"/>
      <c r="X437" s="15">
        <f t="shared" si="12"/>
        <v>0</v>
      </c>
      <c r="Y437" s="14"/>
      <c r="Z437" s="16"/>
      <c r="AA437" s="14"/>
      <c r="AB437" s="14"/>
      <c r="AC437" s="14"/>
      <c r="AD437" s="14"/>
      <c r="AE437" s="14"/>
    </row>
    <row r="438" spans="1:31" ht="37.5">
      <c r="A438" s="28">
        <v>434</v>
      </c>
      <c r="B438" s="58" t="s">
        <v>3503</v>
      </c>
      <c r="C438" s="29" t="s">
        <v>1834</v>
      </c>
      <c r="D438" s="30" t="s">
        <v>1582</v>
      </c>
      <c r="E438" s="34" t="s">
        <v>1835</v>
      </c>
      <c r="F438" s="29" t="s">
        <v>1432</v>
      </c>
      <c r="G438" s="59" t="s">
        <v>3068</v>
      </c>
      <c r="H438" s="60">
        <v>60</v>
      </c>
      <c r="I438" s="60">
        <v>210000</v>
      </c>
      <c r="J438" s="60">
        <f t="shared" si="13"/>
        <v>12600000</v>
      </c>
      <c r="K438" s="12"/>
      <c r="L438" s="13"/>
      <c r="M438" s="14"/>
      <c r="N438" s="14"/>
      <c r="O438" s="14"/>
      <c r="P438" s="14"/>
      <c r="Q438" s="14"/>
      <c r="R438" s="14"/>
      <c r="S438" s="15"/>
      <c r="T438" s="15"/>
      <c r="U438" s="15"/>
      <c r="V438" s="15"/>
      <c r="W438" s="15"/>
      <c r="X438" s="15">
        <f t="shared" si="12"/>
        <v>0</v>
      </c>
      <c r="Y438" s="14"/>
      <c r="Z438" s="16"/>
      <c r="AA438" s="14"/>
      <c r="AB438" s="14"/>
      <c r="AC438" s="14"/>
      <c r="AD438" s="14"/>
      <c r="AE438" s="14"/>
    </row>
    <row r="439" spans="1:31" ht="37.5">
      <c r="A439" s="28">
        <v>435</v>
      </c>
      <c r="B439" s="58" t="s">
        <v>3504</v>
      </c>
      <c r="C439" s="29" t="s">
        <v>1583</v>
      </c>
      <c r="D439" s="30" t="s">
        <v>1435</v>
      </c>
      <c r="E439" s="34" t="s">
        <v>1836</v>
      </c>
      <c r="F439" s="29" t="s">
        <v>1432</v>
      </c>
      <c r="G439" s="59" t="s">
        <v>3068</v>
      </c>
      <c r="H439" s="60">
        <v>9</v>
      </c>
      <c r="I439" s="60">
        <v>687500</v>
      </c>
      <c r="J439" s="60">
        <f t="shared" si="13"/>
        <v>6187500</v>
      </c>
      <c r="K439" s="12"/>
      <c r="L439" s="13"/>
      <c r="M439" s="14"/>
      <c r="N439" s="14"/>
      <c r="O439" s="14"/>
      <c r="P439" s="14"/>
      <c r="Q439" s="14"/>
      <c r="R439" s="14"/>
      <c r="S439" s="15"/>
      <c r="T439" s="15"/>
      <c r="U439" s="15"/>
      <c r="V439" s="15"/>
      <c r="W439" s="15"/>
      <c r="X439" s="15">
        <f t="shared" si="12"/>
        <v>0</v>
      </c>
      <c r="Y439" s="14"/>
      <c r="Z439" s="16"/>
      <c r="AA439" s="14"/>
      <c r="AB439" s="14"/>
      <c r="AC439" s="14"/>
      <c r="AD439" s="14"/>
      <c r="AE439" s="14"/>
    </row>
    <row r="440" spans="1:31" ht="37.5">
      <c r="A440" s="28">
        <v>436</v>
      </c>
      <c r="B440" s="58" t="s">
        <v>3505</v>
      </c>
      <c r="C440" s="29" t="s">
        <v>1584</v>
      </c>
      <c r="D440" s="30" t="s">
        <v>1435</v>
      </c>
      <c r="E440" s="34" t="s">
        <v>1837</v>
      </c>
      <c r="F440" s="29" t="s">
        <v>1432</v>
      </c>
      <c r="G440" s="59" t="s">
        <v>3068</v>
      </c>
      <c r="H440" s="60">
        <v>85</v>
      </c>
      <c r="I440" s="60">
        <v>290000</v>
      </c>
      <c r="J440" s="60">
        <f t="shared" si="13"/>
        <v>24650000</v>
      </c>
      <c r="K440" s="12"/>
      <c r="L440" s="13"/>
      <c r="M440" s="14"/>
      <c r="N440" s="14"/>
      <c r="O440" s="14"/>
      <c r="P440" s="14"/>
      <c r="Q440" s="14"/>
      <c r="R440" s="14"/>
      <c r="S440" s="15"/>
      <c r="T440" s="15"/>
      <c r="U440" s="15"/>
      <c r="V440" s="15"/>
      <c r="W440" s="15"/>
      <c r="X440" s="15">
        <f t="shared" si="12"/>
        <v>0</v>
      </c>
      <c r="Y440" s="14"/>
      <c r="Z440" s="16"/>
      <c r="AA440" s="14"/>
      <c r="AB440" s="14"/>
      <c r="AC440" s="14"/>
      <c r="AD440" s="14"/>
      <c r="AE440" s="14"/>
    </row>
    <row r="441" spans="1:31" ht="37.5">
      <c r="A441" s="28">
        <v>437</v>
      </c>
      <c r="B441" s="58" t="s">
        <v>3506</v>
      </c>
      <c r="C441" s="29" t="s">
        <v>1585</v>
      </c>
      <c r="D441" s="30" t="s">
        <v>1424</v>
      </c>
      <c r="E441" s="34"/>
      <c r="F441" s="29" t="s">
        <v>1432</v>
      </c>
      <c r="G441" s="59" t="s">
        <v>3068</v>
      </c>
      <c r="H441" s="60">
        <v>18</v>
      </c>
      <c r="I441" s="60">
        <v>1550000</v>
      </c>
      <c r="J441" s="60">
        <f t="shared" si="13"/>
        <v>27900000</v>
      </c>
      <c r="K441" s="12"/>
      <c r="L441" s="13"/>
      <c r="M441" s="14"/>
      <c r="N441" s="14"/>
      <c r="O441" s="14"/>
      <c r="P441" s="14"/>
      <c r="Q441" s="14"/>
      <c r="R441" s="14"/>
      <c r="S441" s="15"/>
      <c r="T441" s="15"/>
      <c r="U441" s="15"/>
      <c r="V441" s="15"/>
      <c r="W441" s="15"/>
      <c r="X441" s="15">
        <f t="shared" si="12"/>
        <v>0</v>
      </c>
      <c r="Y441" s="14"/>
      <c r="Z441" s="16"/>
      <c r="AA441" s="14"/>
      <c r="AB441" s="14"/>
      <c r="AC441" s="14"/>
      <c r="AD441" s="14"/>
      <c r="AE441" s="14"/>
    </row>
    <row r="442" spans="1:31" ht="37.5">
      <c r="A442" s="28">
        <v>438</v>
      </c>
      <c r="B442" s="58" t="s">
        <v>3507</v>
      </c>
      <c r="C442" s="29" t="s">
        <v>751</v>
      </c>
      <c r="D442" s="30" t="s">
        <v>1424</v>
      </c>
      <c r="E442" s="34" t="s">
        <v>1431</v>
      </c>
      <c r="F442" s="29" t="s">
        <v>1427</v>
      </c>
      <c r="G442" s="29" t="s">
        <v>3067</v>
      </c>
      <c r="H442" s="60">
        <v>12</v>
      </c>
      <c r="I442" s="60">
        <v>3775000</v>
      </c>
      <c r="J442" s="60">
        <f t="shared" si="13"/>
        <v>45300000</v>
      </c>
      <c r="K442" s="12"/>
      <c r="L442" s="13"/>
      <c r="M442" s="14"/>
      <c r="N442" s="14"/>
      <c r="O442" s="14"/>
      <c r="P442" s="14"/>
      <c r="Q442" s="14"/>
      <c r="R442" s="14"/>
      <c r="S442" s="15"/>
      <c r="T442" s="15"/>
      <c r="U442" s="15"/>
      <c r="V442" s="15"/>
      <c r="W442" s="15"/>
      <c r="X442" s="15">
        <f t="shared" si="12"/>
        <v>0</v>
      </c>
      <c r="Y442" s="14"/>
      <c r="Z442" s="16"/>
      <c r="AA442" s="14"/>
      <c r="AB442" s="14"/>
      <c r="AC442" s="14"/>
      <c r="AD442" s="14"/>
      <c r="AE442" s="14"/>
    </row>
    <row r="443" spans="1:31" ht="37.5">
      <c r="A443" s="28">
        <v>439</v>
      </c>
      <c r="B443" s="58" t="s">
        <v>3508</v>
      </c>
      <c r="C443" s="29" t="s">
        <v>752</v>
      </c>
      <c r="D443" s="30" t="s">
        <v>1582</v>
      </c>
      <c r="E443" s="34"/>
      <c r="F443" s="29" t="s">
        <v>1427</v>
      </c>
      <c r="G443" s="29" t="s">
        <v>3067</v>
      </c>
      <c r="H443" s="60">
        <v>8</v>
      </c>
      <c r="I443" s="60">
        <v>150000</v>
      </c>
      <c r="J443" s="60">
        <f t="shared" si="13"/>
        <v>1200000</v>
      </c>
      <c r="K443" s="12"/>
      <c r="L443" s="13"/>
      <c r="M443" s="14"/>
      <c r="N443" s="14"/>
      <c r="O443" s="14"/>
      <c r="P443" s="14"/>
      <c r="Q443" s="14"/>
      <c r="R443" s="14"/>
      <c r="S443" s="15"/>
      <c r="T443" s="15"/>
      <c r="U443" s="15"/>
      <c r="V443" s="15"/>
      <c r="W443" s="15"/>
      <c r="X443" s="15">
        <f t="shared" si="12"/>
        <v>0</v>
      </c>
      <c r="Y443" s="14"/>
      <c r="Z443" s="16"/>
      <c r="AA443" s="14"/>
      <c r="AB443" s="14"/>
      <c r="AC443" s="14"/>
      <c r="AD443" s="14"/>
      <c r="AE443" s="14"/>
    </row>
    <row r="444" spans="1:31" ht="56.25">
      <c r="A444" s="28">
        <v>440</v>
      </c>
      <c r="B444" s="58" t="s">
        <v>3509</v>
      </c>
      <c r="C444" s="29" t="s">
        <v>444</v>
      </c>
      <c r="D444" s="30" t="s">
        <v>1435</v>
      </c>
      <c r="E444" s="34" t="s">
        <v>1838</v>
      </c>
      <c r="F444" s="29" t="s">
        <v>1427</v>
      </c>
      <c r="G444" s="29" t="s">
        <v>3069</v>
      </c>
      <c r="H444" s="60">
        <v>67</v>
      </c>
      <c r="I444" s="60">
        <v>219450</v>
      </c>
      <c r="J444" s="60">
        <f t="shared" si="13"/>
        <v>14703150</v>
      </c>
      <c r="K444" s="12"/>
      <c r="L444" s="13"/>
      <c r="M444" s="14"/>
      <c r="N444" s="14"/>
      <c r="O444" s="14"/>
      <c r="P444" s="14"/>
      <c r="Q444" s="14"/>
      <c r="R444" s="14"/>
      <c r="S444" s="15"/>
      <c r="T444" s="15"/>
      <c r="U444" s="15"/>
      <c r="V444" s="15"/>
      <c r="W444" s="15"/>
      <c r="X444" s="15">
        <f t="shared" si="12"/>
        <v>0</v>
      </c>
      <c r="Y444" s="14"/>
      <c r="Z444" s="16"/>
      <c r="AA444" s="14"/>
      <c r="AB444" s="14"/>
      <c r="AC444" s="14"/>
      <c r="AD444" s="14"/>
      <c r="AE444" s="14"/>
    </row>
    <row r="445" spans="1:31" ht="37.5">
      <c r="A445" s="28">
        <v>441</v>
      </c>
      <c r="B445" s="58" t="s">
        <v>3510</v>
      </c>
      <c r="C445" s="29" t="s">
        <v>1839</v>
      </c>
      <c r="D445" s="30" t="s">
        <v>1582</v>
      </c>
      <c r="E445" s="34" t="s">
        <v>1840</v>
      </c>
      <c r="F445" s="29" t="s">
        <v>1427</v>
      </c>
      <c r="G445" s="29" t="s">
        <v>3067</v>
      </c>
      <c r="H445" s="60">
        <v>12</v>
      </c>
      <c r="I445" s="60">
        <v>300000</v>
      </c>
      <c r="J445" s="60">
        <f t="shared" si="13"/>
        <v>3600000</v>
      </c>
      <c r="K445" s="12"/>
      <c r="L445" s="13"/>
      <c r="M445" s="14"/>
      <c r="N445" s="14"/>
      <c r="O445" s="14"/>
      <c r="P445" s="14"/>
      <c r="Q445" s="14"/>
      <c r="R445" s="14"/>
      <c r="S445" s="15"/>
      <c r="T445" s="15"/>
      <c r="U445" s="15"/>
      <c r="V445" s="15"/>
      <c r="W445" s="15"/>
      <c r="X445" s="15">
        <f t="shared" si="12"/>
        <v>0</v>
      </c>
      <c r="Y445" s="14"/>
      <c r="Z445" s="16"/>
      <c r="AA445" s="14"/>
      <c r="AB445" s="14"/>
      <c r="AC445" s="14"/>
      <c r="AD445" s="14"/>
      <c r="AE445" s="14"/>
    </row>
    <row r="446" spans="1:31" ht="37.5">
      <c r="A446" s="28">
        <v>442</v>
      </c>
      <c r="B446" s="58" t="s">
        <v>3511</v>
      </c>
      <c r="C446" s="29" t="s">
        <v>1586</v>
      </c>
      <c r="D446" s="30" t="s">
        <v>1435</v>
      </c>
      <c r="E446" s="34" t="s">
        <v>1587</v>
      </c>
      <c r="F446" s="29" t="s">
        <v>1429</v>
      </c>
      <c r="G446" s="59" t="s">
        <v>3068</v>
      </c>
      <c r="H446" s="60">
        <v>100</v>
      </c>
      <c r="I446" s="60">
        <v>15600</v>
      </c>
      <c r="J446" s="60">
        <f t="shared" si="13"/>
        <v>1560000</v>
      </c>
      <c r="K446" s="12"/>
      <c r="L446" s="13"/>
      <c r="M446" s="14"/>
      <c r="N446" s="14"/>
      <c r="O446" s="14"/>
      <c r="P446" s="14"/>
      <c r="Q446" s="14"/>
      <c r="R446" s="14"/>
      <c r="S446" s="15"/>
      <c r="T446" s="15"/>
      <c r="U446" s="15"/>
      <c r="V446" s="15"/>
      <c r="W446" s="15"/>
      <c r="X446" s="15">
        <f t="shared" si="12"/>
        <v>0</v>
      </c>
      <c r="Y446" s="14"/>
      <c r="Z446" s="16"/>
      <c r="AA446" s="14"/>
      <c r="AB446" s="14"/>
      <c r="AC446" s="14"/>
      <c r="AD446" s="14"/>
      <c r="AE446" s="14"/>
    </row>
    <row r="447" spans="1:31" ht="37.5">
      <c r="A447" s="28">
        <v>443</v>
      </c>
      <c r="B447" s="58" t="s">
        <v>3512</v>
      </c>
      <c r="C447" s="92" t="s">
        <v>1588</v>
      </c>
      <c r="D447" s="93" t="s">
        <v>1435</v>
      </c>
      <c r="E447" s="34"/>
      <c r="F447" s="29" t="s">
        <v>1429</v>
      </c>
      <c r="G447" s="59" t="s">
        <v>3068</v>
      </c>
      <c r="H447" s="60">
        <v>10</v>
      </c>
      <c r="I447" s="60">
        <v>79300</v>
      </c>
      <c r="J447" s="60">
        <f t="shared" si="13"/>
        <v>793000</v>
      </c>
      <c r="K447" s="12"/>
      <c r="L447" s="13"/>
      <c r="M447" s="14"/>
      <c r="N447" s="14"/>
      <c r="O447" s="14"/>
      <c r="P447" s="14"/>
      <c r="Q447" s="14"/>
      <c r="R447" s="14"/>
      <c r="S447" s="15"/>
      <c r="T447" s="15"/>
      <c r="U447" s="15"/>
      <c r="V447" s="15"/>
      <c r="W447" s="15"/>
      <c r="X447" s="15">
        <f t="shared" si="12"/>
        <v>0</v>
      </c>
      <c r="Y447" s="14"/>
      <c r="Z447" s="16"/>
      <c r="AA447" s="14"/>
      <c r="AB447" s="14"/>
      <c r="AC447" s="14"/>
      <c r="AD447" s="14"/>
      <c r="AE447" s="14"/>
    </row>
    <row r="448" spans="1:31" ht="37.5">
      <c r="A448" s="28">
        <v>444</v>
      </c>
      <c r="B448" s="58" t="s">
        <v>3513</v>
      </c>
      <c r="C448" s="92" t="s">
        <v>90</v>
      </c>
      <c r="D448" s="93" t="s">
        <v>1435</v>
      </c>
      <c r="E448" s="34"/>
      <c r="F448" s="29" t="s">
        <v>1466</v>
      </c>
      <c r="G448" s="59" t="s">
        <v>3068</v>
      </c>
      <c r="H448" s="60">
        <v>2</v>
      </c>
      <c r="I448" s="60">
        <v>85000</v>
      </c>
      <c r="J448" s="60">
        <f t="shared" si="13"/>
        <v>170000</v>
      </c>
      <c r="K448" s="12"/>
      <c r="L448" s="13"/>
      <c r="M448" s="14"/>
      <c r="N448" s="14"/>
      <c r="O448" s="14"/>
      <c r="P448" s="14"/>
      <c r="Q448" s="14"/>
      <c r="R448" s="14"/>
      <c r="S448" s="15"/>
      <c r="T448" s="15"/>
      <c r="U448" s="15"/>
      <c r="V448" s="15"/>
      <c r="W448" s="15"/>
      <c r="X448" s="15">
        <f t="shared" si="12"/>
        <v>0</v>
      </c>
      <c r="Y448" s="14"/>
      <c r="Z448" s="16"/>
      <c r="AA448" s="14"/>
      <c r="AB448" s="14"/>
      <c r="AC448" s="14"/>
      <c r="AD448" s="14"/>
      <c r="AE448" s="14"/>
    </row>
    <row r="449" spans="1:31" ht="37.5">
      <c r="A449" s="28">
        <v>445</v>
      </c>
      <c r="B449" s="58" t="s">
        <v>3514</v>
      </c>
      <c r="C449" s="29" t="s">
        <v>1841</v>
      </c>
      <c r="D449" s="30" t="s">
        <v>1435</v>
      </c>
      <c r="E449" s="34" t="s">
        <v>1842</v>
      </c>
      <c r="F449" s="29" t="s">
        <v>1429</v>
      </c>
      <c r="G449" s="59" t="s">
        <v>3068</v>
      </c>
      <c r="H449" s="60">
        <v>20</v>
      </c>
      <c r="I449" s="60">
        <v>41000</v>
      </c>
      <c r="J449" s="60">
        <f t="shared" si="13"/>
        <v>820000</v>
      </c>
      <c r="K449" s="12"/>
      <c r="L449" s="13"/>
      <c r="M449" s="14"/>
      <c r="N449" s="14"/>
      <c r="O449" s="14"/>
      <c r="P449" s="14"/>
      <c r="Q449" s="14"/>
      <c r="R449" s="14"/>
      <c r="S449" s="15"/>
      <c r="T449" s="15"/>
      <c r="U449" s="15"/>
      <c r="V449" s="15"/>
      <c r="W449" s="15"/>
      <c r="X449" s="15">
        <f t="shared" si="12"/>
        <v>0</v>
      </c>
      <c r="Y449" s="14"/>
      <c r="Z449" s="16"/>
      <c r="AA449" s="14"/>
      <c r="AB449" s="14"/>
      <c r="AC449" s="14"/>
      <c r="AD449" s="14"/>
      <c r="AE449" s="14"/>
    </row>
    <row r="450" spans="1:31" ht="37.5">
      <c r="A450" s="28">
        <v>446</v>
      </c>
      <c r="B450" s="58" t="s">
        <v>3515</v>
      </c>
      <c r="C450" s="29" t="s">
        <v>1589</v>
      </c>
      <c r="D450" s="30" t="s">
        <v>1435</v>
      </c>
      <c r="E450" s="34" t="s">
        <v>1431</v>
      </c>
      <c r="F450" s="29" t="s">
        <v>1429</v>
      </c>
      <c r="G450" s="59" t="s">
        <v>3068</v>
      </c>
      <c r="H450" s="60">
        <v>141</v>
      </c>
      <c r="I450" s="60">
        <v>27500</v>
      </c>
      <c r="J450" s="60">
        <f t="shared" si="13"/>
        <v>3877500</v>
      </c>
      <c r="K450" s="12"/>
      <c r="L450" s="13"/>
      <c r="M450" s="14"/>
      <c r="N450" s="14"/>
      <c r="O450" s="14"/>
      <c r="P450" s="14"/>
      <c r="Q450" s="14"/>
      <c r="R450" s="14"/>
      <c r="S450" s="15"/>
      <c r="T450" s="15"/>
      <c r="U450" s="15"/>
      <c r="V450" s="15"/>
      <c r="W450" s="15"/>
      <c r="X450" s="15">
        <f t="shared" si="12"/>
        <v>0</v>
      </c>
      <c r="Y450" s="14"/>
      <c r="Z450" s="16"/>
      <c r="AA450" s="14"/>
      <c r="AB450" s="14"/>
      <c r="AC450" s="14"/>
      <c r="AD450" s="14"/>
      <c r="AE450" s="14"/>
    </row>
    <row r="451" spans="1:31" ht="37.5">
      <c r="A451" s="28">
        <v>447</v>
      </c>
      <c r="B451" s="58" t="s">
        <v>3516</v>
      </c>
      <c r="C451" s="29" t="s">
        <v>1844</v>
      </c>
      <c r="D451" s="30" t="s">
        <v>1430</v>
      </c>
      <c r="E451" s="34" t="s">
        <v>1843</v>
      </c>
      <c r="F451" s="29" t="s">
        <v>1429</v>
      </c>
      <c r="G451" s="59" t="s">
        <v>3068</v>
      </c>
      <c r="H451" s="60">
        <v>2</v>
      </c>
      <c r="I451" s="60">
        <v>3853080</v>
      </c>
      <c r="J451" s="60">
        <f t="shared" si="13"/>
        <v>7706160</v>
      </c>
      <c r="K451" s="12"/>
      <c r="L451" s="13"/>
      <c r="M451" s="14"/>
      <c r="N451" s="14"/>
      <c r="O451" s="14"/>
      <c r="P451" s="14"/>
      <c r="Q451" s="14"/>
      <c r="R451" s="14"/>
      <c r="S451" s="15"/>
      <c r="T451" s="15"/>
      <c r="U451" s="15"/>
      <c r="V451" s="15"/>
      <c r="W451" s="15"/>
      <c r="X451" s="15">
        <f t="shared" si="12"/>
        <v>0</v>
      </c>
      <c r="Y451" s="14"/>
      <c r="Z451" s="16"/>
      <c r="AA451" s="14"/>
      <c r="AB451" s="14"/>
      <c r="AC451" s="14"/>
      <c r="AD451" s="14"/>
      <c r="AE451" s="14"/>
    </row>
    <row r="452" spans="1:31" ht="37.5">
      <c r="A452" s="28">
        <v>448</v>
      </c>
      <c r="B452" s="58" t="s">
        <v>3517</v>
      </c>
      <c r="C452" s="29" t="s">
        <v>1590</v>
      </c>
      <c r="D452" s="30" t="s">
        <v>1435</v>
      </c>
      <c r="E452" s="34" t="s">
        <v>1591</v>
      </c>
      <c r="F452" s="29" t="s">
        <v>1429</v>
      </c>
      <c r="G452" s="59" t="s">
        <v>3068</v>
      </c>
      <c r="H452" s="60">
        <v>29</v>
      </c>
      <c r="I452" s="60">
        <v>50820</v>
      </c>
      <c r="J452" s="60">
        <f t="shared" si="13"/>
        <v>1473780</v>
      </c>
      <c r="K452" s="12"/>
      <c r="L452" s="13"/>
      <c r="M452" s="14"/>
      <c r="N452" s="14"/>
      <c r="O452" s="14"/>
      <c r="P452" s="14"/>
      <c r="Q452" s="14"/>
      <c r="R452" s="14"/>
      <c r="S452" s="15"/>
      <c r="T452" s="15"/>
      <c r="U452" s="15"/>
      <c r="V452" s="15"/>
      <c r="W452" s="15"/>
      <c r="X452" s="15">
        <f t="shared" si="12"/>
        <v>0</v>
      </c>
      <c r="Y452" s="14"/>
      <c r="Z452" s="16"/>
      <c r="AA452" s="14"/>
      <c r="AB452" s="14"/>
      <c r="AC452" s="14"/>
      <c r="AD452" s="14"/>
      <c r="AE452" s="14"/>
    </row>
    <row r="453" spans="1:31" ht="37.5">
      <c r="A453" s="28">
        <v>449</v>
      </c>
      <c r="B453" s="58" t="s">
        <v>3518</v>
      </c>
      <c r="C453" s="92" t="s">
        <v>1592</v>
      </c>
      <c r="D453" s="93" t="s">
        <v>1435</v>
      </c>
      <c r="E453" s="34"/>
      <c r="F453" s="29" t="s">
        <v>1429</v>
      </c>
      <c r="G453" s="59" t="s">
        <v>3068</v>
      </c>
      <c r="H453" s="60">
        <v>5</v>
      </c>
      <c r="I453" s="60">
        <v>18200</v>
      </c>
      <c r="J453" s="60">
        <f t="shared" si="13"/>
        <v>91000</v>
      </c>
      <c r="K453" s="12"/>
      <c r="L453" s="13"/>
      <c r="M453" s="14"/>
      <c r="N453" s="14"/>
      <c r="O453" s="14"/>
      <c r="P453" s="14"/>
      <c r="Q453" s="14"/>
      <c r="R453" s="14"/>
      <c r="S453" s="15"/>
      <c r="T453" s="15"/>
      <c r="U453" s="15"/>
      <c r="V453" s="15"/>
      <c r="W453" s="15"/>
      <c r="X453" s="15">
        <f t="shared" si="12"/>
        <v>0</v>
      </c>
      <c r="Y453" s="14"/>
      <c r="Z453" s="16"/>
      <c r="AA453" s="14"/>
      <c r="AB453" s="14"/>
      <c r="AC453" s="14"/>
      <c r="AD453" s="14"/>
      <c r="AE453" s="14"/>
    </row>
    <row r="454" spans="1:31" ht="37.5">
      <c r="A454" s="28">
        <v>450</v>
      </c>
      <c r="B454" s="58" t="s">
        <v>3519</v>
      </c>
      <c r="C454" s="29" t="s">
        <v>1845</v>
      </c>
      <c r="D454" s="30" t="s">
        <v>1435</v>
      </c>
      <c r="E454" s="34" t="s">
        <v>1593</v>
      </c>
      <c r="F454" s="29" t="s">
        <v>1429</v>
      </c>
      <c r="G454" s="59" t="s">
        <v>3068</v>
      </c>
      <c r="H454" s="60">
        <v>15</v>
      </c>
      <c r="I454" s="60">
        <v>462000</v>
      </c>
      <c r="J454" s="60">
        <f t="shared" si="13"/>
        <v>6930000</v>
      </c>
      <c r="K454" s="12"/>
      <c r="L454" s="13"/>
      <c r="M454" s="14"/>
      <c r="N454" s="14"/>
      <c r="O454" s="14"/>
      <c r="P454" s="14"/>
      <c r="Q454" s="14"/>
      <c r="R454" s="14"/>
      <c r="S454" s="15"/>
      <c r="T454" s="15"/>
      <c r="U454" s="15"/>
      <c r="V454" s="15"/>
      <c r="W454" s="15"/>
      <c r="X454" s="15">
        <f t="shared" ref="X454:X517" si="14">SUM(S454:W454)</f>
        <v>0</v>
      </c>
      <c r="Y454" s="14"/>
      <c r="Z454" s="16"/>
      <c r="AA454" s="14"/>
      <c r="AB454" s="14"/>
      <c r="AC454" s="14"/>
      <c r="AD454" s="14"/>
      <c r="AE454" s="14"/>
    </row>
    <row r="455" spans="1:31" ht="37.5">
      <c r="A455" s="28">
        <v>451</v>
      </c>
      <c r="B455" s="58" t="s">
        <v>3520</v>
      </c>
      <c r="C455" s="29" t="s">
        <v>1594</v>
      </c>
      <c r="D455" s="30" t="s">
        <v>1435</v>
      </c>
      <c r="E455" s="34" t="s">
        <v>1595</v>
      </c>
      <c r="F455" s="29" t="s">
        <v>1432</v>
      </c>
      <c r="G455" s="59" t="s">
        <v>3068</v>
      </c>
      <c r="H455" s="60">
        <v>458</v>
      </c>
      <c r="I455" s="60">
        <v>198000</v>
      </c>
      <c r="J455" s="60">
        <f t="shared" ref="J455:J518" si="15">H455*I455</f>
        <v>90684000</v>
      </c>
      <c r="K455" s="12"/>
      <c r="L455" s="13"/>
      <c r="M455" s="14"/>
      <c r="N455" s="14"/>
      <c r="O455" s="14"/>
      <c r="P455" s="14"/>
      <c r="Q455" s="14"/>
      <c r="R455" s="14"/>
      <c r="S455" s="15"/>
      <c r="T455" s="15"/>
      <c r="U455" s="15"/>
      <c r="V455" s="15"/>
      <c r="W455" s="15"/>
      <c r="X455" s="15">
        <f t="shared" si="14"/>
        <v>0</v>
      </c>
      <c r="Y455" s="14"/>
      <c r="Z455" s="16"/>
      <c r="AA455" s="14"/>
      <c r="AB455" s="14"/>
      <c r="AC455" s="14"/>
      <c r="AD455" s="14"/>
      <c r="AE455" s="14"/>
    </row>
    <row r="456" spans="1:31" ht="37.5">
      <c r="A456" s="28">
        <v>452</v>
      </c>
      <c r="B456" s="58" t="s">
        <v>3521</v>
      </c>
      <c r="C456" s="29" t="s">
        <v>1846</v>
      </c>
      <c r="D456" s="30" t="s">
        <v>1424</v>
      </c>
      <c r="E456" s="34" t="s">
        <v>1847</v>
      </c>
      <c r="F456" s="29" t="s">
        <v>1427</v>
      </c>
      <c r="G456" s="29" t="s">
        <v>3067</v>
      </c>
      <c r="H456" s="60">
        <v>1</v>
      </c>
      <c r="I456" s="60">
        <v>40000000</v>
      </c>
      <c r="J456" s="60">
        <f t="shared" si="15"/>
        <v>40000000</v>
      </c>
      <c r="K456" s="12"/>
      <c r="L456" s="13"/>
      <c r="M456" s="14"/>
      <c r="N456" s="14"/>
      <c r="O456" s="14"/>
      <c r="P456" s="14"/>
      <c r="Q456" s="14"/>
      <c r="R456" s="14"/>
      <c r="S456" s="15"/>
      <c r="T456" s="15"/>
      <c r="U456" s="15"/>
      <c r="V456" s="15"/>
      <c r="W456" s="15"/>
      <c r="X456" s="15">
        <f t="shared" si="14"/>
        <v>0</v>
      </c>
      <c r="Y456" s="14"/>
      <c r="Z456" s="16"/>
      <c r="AA456" s="14"/>
      <c r="AB456" s="14"/>
      <c r="AC456" s="14"/>
      <c r="AD456" s="14"/>
      <c r="AE456" s="14"/>
    </row>
    <row r="457" spans="1:31" ht="150">
      <c r="A457" s="28">
        <v>453</v>
      </c>
      <c r="B457" s="58" t="s">
        <v>3522</v>
      </c>
      <c r="C457" s="29" t="s">
        <v>753</v>
      </c>
      <c r="D457" s="30" t="s">
        <v>1426</v>
      </c>
      <c r="E457" s="34" t="s">
        <v>754</v>
      </c>
      <c r="F457" s="29" t="s">
        <v>1429</v>
      </c>
      <c r="G457" s="29" t="s">
        <v>3067</v>
      </c>
      <c r="H457" s="60">
        <v>1300</v>
      </c>
      <c r="I457" s="60">
        <v>92400</v>
      </c>
      <c r="J457" s="60">
        <f t="shared" si="15"/>
        <v>120120000</v>
      </c>
      <c r="K457" s="12"/>
      <c r="L457" s="13"/>
      <c r="M457" s="14"/>
      <c r="N457" s="14"/>
      <c r="O457" s="14"/>
      <c r="P457" s="14"/>
      <c r="Q457" s="14"/>
      <c r="R457" s="14"/>
      <c r="S457" s="15"/>
      <c r="T457" s="15"/>
      <c r="U457" s="15"/>
      <c r="V457" s="15"/>
      <c r="W457" s="15"/>
      <c r="X457" s="15">
        <f t="shared" si="14"/>
        <v>0</v>
      </c>
      <c r="Y457" s="14"/>
      <c r="Z457" s="16"/>
      <c r="AA457" s="14"/>
      <c r="AB457" s="14"/>
      <c r="AC457" s="14"/>
      <c r="AD457" s="14"/>
      <c r="AE457" s="14"/>
    </row>
    <row r="458" spans="1:31" ht="112.5">
      <c r="A458" s="28">
        <v>454</v>
      </c>
      <c r="B458" s="58" t="s">
        <v>3523</v>
      </c>
      <c r="C458" s="29" t="s">
        <v>755</v>
      </c>
      <c r="D458" s="30" t="s">
        <v>1426</v>
      </c>
      <c r="E458" s="34" t="s">
        <v>756</v>
      </c>
      <c r="F458" s="29" t="s">
        <v>1427</v>
      </c>
      <c r="G458" s="29" t="s">
        <v>3067</v>
      </c>
      <c r="H458" s="60">
        <v>2300</v>
      </c>
      <c r="I458" s="60">
        <v>43406</v>
      </c>
      <c r="J458" s="60">
        <f t="shared" si="15"/>
        <v>99833800</v>
      </c>
      <c r="K458" s="12"/>
      <c r="L458" s="13"/>
      <c r="M458" s="14"/>
      <c r="N458" s="14"/>
      <c r="O458" s="14"/>
      <c r="P458" s="14"/>
      <c r="Q458" s="14"/>
      <c r="R458" s="14"/>
      <c r="S458" s="15"/>
      <c r="T458" s="15"/>
      <c r="U458" s="15"/>
      <c r="V458" s="15"/>
      <c r="W458" s="15"/>
      <c r="X458" s="15">
        <f t="shared" si="14"/>
        <v>0</v>
      </c>
      <c r="Y458" s="14"/>
      <c r="Z458" s="16"/>
      <c r="AA458" s="14"/>
      <c r="AB458" s="14"/>
      <c r="AC458" s="14"/>
      <c r="AD458" s="14"/>
      <c r="AE458" s="14"/>
    </row>
    <row r="459" spans="1:31" ht="37.5">
      <c r="A459" s="28">
        <v>455</v>
      </c>
      <c r="B459" s="58" t="s">
        <v>3524</v>
      </c>
      <c r="C459" s="29" t="s">
        <v>1848</v>
      </c>
      <c r="D459" s="30" t="s">
        <v>1118</v>
      </c>
      <c r="E459" s="34" t="s">
        <v>1849</v>
      </c>
      <c r="F459" s="29" t="s">
        <v>1427</v>
      </c>
      <c r="G459" s="29" t="s">
        <v>3067</v>
      </c>
      <c r="H459" s="60">
        <v>2000</v>
      </c>
      <c r="I459" s="60">
        <v>43406</v>
      </c>
      <c r="J459" s="60">
        <f t="shared" si="15"/>
        <v>86812000</v>
      </c>
      <c r="K459" s="12"/>
      <c r="L459" s="13"/>
      <c r="M459" s="14"/>
      <c r="N459" s="14"/>
      <c r="O459" s="14"/>
      <c r="P459" s="14"/>
      <c r="Q459" s="14"/>
      <c r="R459" s="14"/>
      <c r="S459" s="15"/>
      <c r="T459" s="15"/>
      <c r="U459" s="15"/>
      <c r="V459" s="15"/>
      <c r="W459" s="15"/>
      <c r="X459" s="15">
        <f t="shared" si="14"/>
        <v>0</v>
      </c>
      <c r="Y459" s="14"/>
      <c r="Z459" s="16"/>
      <c r="AA459" s="14"/>
      <c r="AB459" s="14"/>
      <c r="AC459" s="14"/>
      <c r="AD459" s="14"/>
      <c r="AE459" s="14"/>
    </row>
    <row r="460" spans="1:31" ht="37.5">
      <c r="A460" s="28">
        <v>456</v>
      </c>
      <c r="B460" s="58" t="s">
        <v>3525</v>
      </c>
      <c r="C460" s="29" t="s">
        <v>1850</v>
      </c>
      <c r="D460" s="30" t="s">
        <v>1118</v>
      </c>
      <c r="E460" s="34" t="s">
        <v>1851</v>
      </c>
      <c r="F460" s="29" t="s">
        <v>1427</v>
      </c>
      <c r="G460" s="29" t="s">
        <v>3067</v>
      </c>
      <c r="H460" s="60">
        <v>2000</v>
      </c>
      <c r="I460" s="60">
        <v>43406</v>
      </c>
      <c r="J460" s="60">
        <f t="shared" si="15"/>
        <v>86812000</v>
      </c>
      <c r="K460" s="12"/>
      <c r="L460" s="13"/>
      <c r="M460" s="14"/>
      <c r="N460" s="14"/>
      <c r="O460" s="14"/>
      <c r="P460" s="14"/>
      <c r="Q460" s="14"/>
      <c r="R460" s="14"/>
      <c r="S460" s="15"/>
      <c r="T460" s="15"/>
      <c r="U460" s="15"/>
      <c r="V460" s="15"/>
      <c r="W460" s="15"/>
      <c r="X460" s="15">
        <f t="shared" si="14"/>
        <v>0</v>
      </c>
      <c r="Y460" s="14"/>
      <c r="Z460" s="16"/>
      <c r="AA460" s="14"/>
      <c r="AB460" s="14"/>
      <c r="AC460" s="14"/>
      <c r="AD460" s="14"/>
      <c r="AE460" s="14"/>
    </row>
    <row r="461" spans="1:31" ht="168.75">
      <c r="A461" s="28">
        <v>457</v>
      </c>
      <c r="B461" s="58" t="s">
        <v>3526</v>
      </c>
      <c r="C461" s="29" t="s">
        <v>757</v>
      </c>
      <c r="D461" s="30" t="s">
        <v>1424</v>
      </c>
      <c r="E461" s="34" t="s">
        <v>758</v>
      </c>
      <c r="F461" s="29" t="s">
        <v>1427</v>
      </c>
      <c r="G461" s="29" t="s">
        <v>3067</v>
      </c>
      <c r="H461" s="60">
        <v>1500</v>
      </c>
      <c r="I461" s="60">
        <v>49500</v>
      </c>
      <c r="J461" s="60">
        <f t="shared" si="15"/>
        <v>74250000</v>
      </c>
      <c r="K461" s="12"/>
      <c r="L461" s="13"/>
      <c r="M461" s="14"/>
      <c r="N461" s="14"/>
      <c r="O461" s="14"/>
      <c r="P461" s="14"/>
      <c r="Q461" s="14"/>
      <c r="R461" s="14"/>
      <c r="S461" s="15"/>
      <c r="T461" s="15"/>
      <c r="U461" s="15"/>
      <c r="V461" s="15"/>
      <c r="W461" s="15"/>
      <c r="X461" s="15">
        <f t="shared" si="14"/>
        <v>0</v>
      </c>
      <c r="Y461" s="14"/>
      <c r="Z461" s="16"/>
      <c r="AA461" s="14"/>
      <c r="AB461" s="14"/>
      <c r="AC461" s="14"/>
      <c r="AD461" s="14"/>
      <c r="AE461" s="14"/>
    </row>
    <row r="462" spans="1:31" ht="37.5">
      <c r="A462" s="28">
        <v>458</v>
      </c>
      <c r="B462" s="58" t="s">
        <v>3527</v>
      </c>
      <c r="C462" s="29" t="s">
        <v>1596</v>
      </c>
      <c r="D462" s="30" t="s">
        <v>1597</v>
      </c>
      <c r="E462" s="34"/>
      <c r="F462" s="29" t="s">
        <v>1427</v>
      </c>
      <c r="G462" s="59" t="s">
        <v>3068</v>
      </c>
      <c r="H462" s="60">
        <v>17</v>
      </c>
      <c r="I462" s="60">
        <v>65000</v>
      </c>
      <c r="J462" s="60">
        <f t="shared" si="15"/>
        <v>1105000</v>
      </c>
      <c r="K462" s="12"/>
      <c r="L462" s="13"/>
      <c r="M462" s="14"/>
      <c r="N462" s="14"/>
      <c r="O462" s="14"/>
      <c r="P462" s="14"/>
      <c r="Q462" s="14"/>
      <c r="R462" s="14"/>
      <c r="S462" s="15"/>
      <c r="T462" s="15"/>
      <c r="U462" s="15"/>
      <c r="V462" s="15"/>
      <c r="W462" s="15"/>
      <c r="X462" s="15">
        <f t="shared" si="14"/>
        <v>0</v>
      </c>
      <c r="Y462" s="14"/>
      <c r="Z462" s="16"/>
      <c r="AA462" s="14"/>
      <c r="AB462" s="14"/>
      <c r="AC462" s="14"/>
      <c r="AD462" s="14"/>
      <c r="AE462" s="14"/>
    </row>
    <row r="463" spans="1:31" ht="37.5">
      <c r="A463" s="28">
        <v>459</v>
      </c>
      <c r="B463" s="58" t="s">
        <v>3528</v>
      </c>
      <c r="C463" s="29" t="s">
        <v>1598</v>
      </c>
      <c r="D463" s="30" t="s">
        <v>1424</v>
      </c>
      <c r="E463" s="34" t="s">
        <v>1431</v>
      </c>
      <c r="F463" s="29" t="s">
        <v>1466</v>
      </c>
      <c r="G463" s="59" t="s">
        <v>3068</v>
      </c>
      <c r="H463" s="60">
        <v>20</v>
      </c>
      <c r="I463" s="60">
        <v>6600</v>
      </c>
      <c r="J463" s="60">
        <f t="shared" si="15"/>
        <v>132000</v>
      </c>
      <c r="K463" s="12"/>
      <c r="L463" s="13"/>
      <c r="M463" s="14"/>
      <c r="N463" s="14"/>
      <c r="O463" s="14"/>
      <c r="P463" s="14"/>
      <c r="Q463" s="14"/>
      <c r="R463" s="14"/>
      <c r="S463" s="15"/>
      <c r="T463" s="15"/>
      <c r="U463" s="15"/>
      <c r="V463" s="15"/>
      <c r="W463" s="15"/>
      <c r="X463" s="15">
        <f t="shared" si="14"/>
        <v>0</v>
      </c>
      <c r="Y463" s="14"/>
      <c r="Z463" s="16"/>
      <c r="AA463" s="14"/>
      <c r="AB463" s="14"/>
      <c r="AC463" s="14"/>
      <c r="AD463" s="14"/>
      <c r="AE463" s="14"/>
    </row>
    <row r="464" spans="1:31" ht="75">
      <c r="A464" s="28">
        <v>460</v>
      </c>
      <c r="B464" s="58" t="s">
        <v>3529</v>
      </c>
      <c r="C464" s="29" t="s">
        <v>1599</v>
      </c>
      <c r="D464" s="30" t="s">
        <v>1424</v>
      </c>
      <c r="E464" s="34" t="s">
        <v>1600</v>
      </c>
      <c r="F464" s="29" t="s">
        <v>1432</v>
      </c>
      <c r="G464" s="59" t="s">
        <v>3068</v>
      </c>
      <c r="H464" s="60">
        <v>200</v>
      </c>
      <c r="I464" s="60">
        <v>23760</v>
      </c>
      <c r="J464" s="60">
        <f t="shared" si="15"/>
        <v>4752000</v>
      </c>
      <c r="K464" s="12"/>
      <c r="L464" s="13"/>
      <c r="M464" s="14"/>
      <c r="N464" s="14"/>
      <c r="O464" s="14"/>
      <c r="P464" s="14"/>
      <c r="Q464" s="14"/>
      <c r="R464" s="14"/>
      <c r="S464" s="15"/>
      <c r="T464" s="15"/>
      <c r="U464" s="15"/>
      <c r="V464" s="15"/>
      <c r="W464" s="15"/>
      <c r="X464" s="15">
        <f t="shared" si="14"/>
        <v>0</v>
      </c>
      <c r="Y464" s="14"/>
      <c r="Z464" s="16"/>
      <c r="AA464" s="14"/>
      <c r="AB464" s="14"/>
      <c r="AC464" s="14"/>
      <c r="AD464" s="14"/>
      <c r="AE464" s="14"/>
    </row>
    <row r="465" spans="1:31" ht="37.5">
      <c r="A465" s="28">
        <v>461</v>
      </c>
      <c r="B465" s="58" t="s">
        <v>3530</v>
      </c>
      <c r="C465" s="29" t="s">
        <v>759</v>
      </c>
      <c r="D465" s="30" t="s">
        <v>1435</v>
      </c>
      <c r="E465" s="34"/>
      <c r="F465" s="29" t="s">
        <v>1429</v>
      </c>
      <c r="G465" s="29" t="s">
        <v>3067</v>
      </c>
      <c r="H465" s="60">
        <v>500</v>
      </c>
      <c r="I465" s="60">
        <v>50000</v>
      </c>
      <c r="J465" s="60">
        <f t="shared" si="15"/>
        <v>25000000</v>
      </c>
      <c r="K465" s="12"/>
      <c r="L465" s="13"/>
      <c r="M465" s="14"/>
      <c r="N465" s="14"/>
      <c r="O465" s="14"/>
      <c r="P465" s="14"/>
      <c r="Q465" s="14"/>
      <c r="R465" s="14"/>
      <c r="S465" s="15"/>
      <c r="T465" s="15"/>
      <c r="U465" s="15"/>
      <c r="V465" s="15"/>
      <c r="W465" s="15"/>
      <c r="X465" s="15">
        <f t="shared" si="14"/>
        <v>0</v>
      </c>
      <c r="Y465" s="14"/>
      <c r="Z465" s="16"/>
      <c r="AA465" s="14"/>
      <c r="AB465" s="14"/>
      <c r="AC465" s="14"/>
      <c r="AD465" s="14"/>
      <c r="AE465" s="14"/>
    </row>
    <row r="466" spans="1:31" ht="37.5">
      <c r="A466" s="28">
        <v>462</v>
      </c>
      <c r="B466" s="58" t="s">
        <v>3531</v>
      </c>
      <c r="C466" s="29" t="s">
        <v>1601</v>
      </c>
      <c r="D466" s="30" t="s">
        <v>1424</v>
      </c>
      <c r="E466" s="34"/>
      <c r="F466" s="29" t="s">
        <v>1429</v>
      </c>
      <c r="G466" s="59" t="s">
        <v>3068</v>
      </c>
      <c r="H466" s="60">
        <v>1000</v>
      </c>
      <c r="I466" s="60">
        <f>80000/50</f>
        <v>1600</v>
      </c>
      <c r="J466" s="60">
        <f t="shared" si="15"/>
        <v>1600000</v>
      </c>
      <c r="K466" s="12"/>
      <c r="L466" s="13"/>
      <c r="M466" s="14"/>
      <c r="N466" s="14"/>
      <c r="O466" s="14"/>
      <c r="P466" s="14"/>
      <c r="Q466" s="14"/>
      <c r="R466" s="14"/>
      <c r="S466" s="15"/>
      <c r="T466" s="15"/>
      <c r="U466" s="15"/>
      <c r="V466" s="15"/>
      <c r="W466" s="15"/>
      <c r="X466" s="15">
        <f t="shared" si="14"/>
        <v>0</v>
      </c>
      <c r="Y466" s="14"/>
      <c r="Z466" s="16"/>
      <c r="AA466" s="14"/>
      <c r="AB466" s="14"/>
      <c r="AC466" s="14"/>
      <c r="AD466" s="14"/>
      <c r="AE466" s="14"/>
    </row>
    <row r="467" spans="1:31" ht="150">
      <c r="A467" s="28">
        <v>463</v>
      </c>
      <c r="B467" s="58" t="s">
        <v>3532</v>
      </c>
      <c r="C467" s="38" t="s">
        <v>1852</v>
      </c>
      <c r="D467" s="30" t="s">
        <v>1424</v>
      </c>
      <c r="E467" s="66" t="s">
        <v>1058</v>
      </c>
      <c r="F467" s="29" t="s">
        <v>1035</v>
      </c>
      <c r="G467" s="29" t="s">
        <v>3069</v>
      </c>
      <c r="H467" s="60">
        <v>20</v>
      </c>
      <c r="I467" s="60">
        <v>13500000</v>
      </c>
      <c r="J467" s="60">
        <f t="shared" si="15"/>
        <v>270000000</v>
      </c>
      <c r="K467" s="12"/>
      <c r="L467" s="13"/>
      <c r="M467" s="14"/>
      <c r="N467" s="14"/>
      <c r="O467" s="14"/>
      <c r="P467" s="14"/>
      <c r="Q467" s="14"/>
      <c r="R467" s="14"/>
      <c r="S467" s="15"/>
      <c r="T467" s="15"/>
      <c r="U467" s="15"/>
      <c r="V467" s="15"/>
      <c r="W467" s="15"/>
      <c r="X467" s="15">
        <f t="shared" si="14"/>
        <v>0</v>
      </c>
      <c r="Y467" s="14"/>
      <c r="Z467" s="16"/>
      <c r="AA467" s="14"/>
      <c r="AB467" s="14"/>
      <c r="AC467" s="14"/>
      <c r="AD467" s="14"/>
      <c r="AE467" s="14"/>
    </row>
    <row r="468" spans="1:31" ht="37.5">
      <c r="A468" s="28">
        <v>464</v>
      </c>
      <c r="B468" s="58" t="s">
        <v>3533</v>
      </c>
      <c r="C468" s="29" t="s">
        <v>1854</v>
      </c>
      <c r="D468" s="30" t="s">
        <v>1602</v>
      </c>
      <c r="E468" s="34" t="s">
        <v>1853</v>
      </c>
      <c r="F468" s="29" t="s">
        <v>1429</v>
      </c>
      <c r="G468" s="59" t="s">
        <v>3068</v>
      </c>
      <c r="H468" s="60">
        <v>13</v>
      </c>
      <c r="I468" s="60">
        <v>150000</v>
      </c>
      <c r="J468" s="60">
        <f t="shared" si="15"/>
        <v>1950000</v>
      </c>
      <c r="K468" s="12"/>
      <c r="L468" s="13"/>
      <c r="M468" s="14"/>
      <c r="N468" s="14"/>
      <c r="O468" s="14"/>
      <c r="P468" s="14"/>
      <c r="Q468" s="14"/>
      <c r="R468" s="14"/>
      <c r="S468" s="15"/>
      <c r="T468" s="15"/>
      <c r="U468" s="15"/>
      <c r="V468" s="15"/>
      <c r="W468" s="15"/>
      <c r="X468" s="15">
        <f t="shared" si="14"/>
        <v>0</v>
      </c>
      <c r="Y468" s="14"/>
      <c r="Z468" s="16"/>
      <c r="AA468" s="14"/>
      <c r="AB468" s="14"/>
      <c r="AC468" s="14"/>
      <c r="AD468" s="14"/>
      <c r="AE468" s="14"/>
    </row>
    <row r="469" spans="1:31" ht="37.5">
      <c r="A469" s="28">
        <v>465</v>
      </c>
      <c r="B469" s="58" t="s">
        <v>3534</v>
      </c>
      <c r="C469" s="29" t="s">
        <v>760</v>
      </c>
      <c r="D469" s="30" t="s">
        <v>1424</v>
      </c>
      <c r="E469" s="34" t="s">
        <v>761</v>
      </c>
      <c r="F469" s="29" t="s">
        <v>1529</v>
      </c>
      <c r="G469" s="29" t="s">
        <v>3067</v>
      </c>
      <c r="H469" s="60">
        <v>50</v>
      </c>
      <c r="I469" s="60">
        <v>60000</v>
      </c>
      <c r="J469" s="60">
        <f t="shared" si="15"/>
        <v>3000000</v>
      </c>
      <c r="K469" s="12"/>
      <c r="L469" s="13"/>
      <c r="M469" s="14"/>
      <c r="N469" s="14"/>
      <c r="O469" s="14"/>
      <c r="P469" s="14"/>
      <c r="Q469" s="14"/>
      <c r="R469" s="14"/>
      <c r="S469" s="15"/>
      <c r="T469" s="15"/>
      <c r="U469" s="15"/>
      <c r="V469" s="15"/>
      <c r="W469" s="15"/>
      <c r="X469" s="15">
        <f t="shared" si="14"/>
        <v>0</v>
      </c>
      <c r="Y469" s="14"/>
      <c r="Z469" s="16"/>
      <c r="AA469" s="14"/>
      <c r="AB469" s="14"/>
      <c r="AC469" s="14"/>
      <c r="AD469" s="14"/>
      <c r="AE469" s="14"/>
    </row>
    <row r="470" spans="1:31" ht="37.5">
      <c r="A470" s="28">
        <v>466</v>
      </c>
      <c r="B470" s="58" t="s">
        <v>3535</v>
      </c>
      <c r="C470" s="29" t="s">
        <v>762</v>
      </c>
      <c r="D470" s="30" t="s">
        <v>1424</v>
      </c>
      <c r="E470" s="34" t="s">
        <v>763</v>
      </c>
      <c r="F470" s="29" t="s">
        <v>1427</v>
      </c>
      <c r="G470" s="29" t="s">
        <v>3067</v>
      </c>
      <c r="H470" s="60">
        <v>3000</v>
      </c>
      <c r="I470" s="60">
        <v>4950</v>
      </c>
      <c r="J470" s="60">
        <f t="shared" si="15"/>
        <v>14850000</v>
      </c>
      <c r="K470" s="12"/>
      <c r="L470" s="13"/>
      <c r="M470" s="14"/>
      <c r="N470" s="14"/>
      <c r="O470" s="14"/>
      <c r="P470" s="14"/>
      <c r="Q470" s="14"/>
      <c r="R470" s="14"/>
      <c r="S470" s="15"/>
      <c r="T470" s="15"/>
      <c r="U470" s="15"/>
      <c r="V470" s="15"/>
      <c r="W470" s="15"/>
      <c r="X470" s="15">
        <f t="shared" si="14"/>
        <v>0</v>
      </c>
      <c r="Y470" s="14"/>
      <c r="Z470" s="16"/>
      <c r="AA470" s="14"/>
      <c r="AB470" s="14"/>
      <c r="AC470" s="14"/>
      <c r="AD470" s="14"/>
      <c r="AE470" s="14"/>
    </row>
    <row r="471" spans="1:31" ht="37.5">
      <c r="A471" s="28">
        <v>467</v>
      </c>
      <c r="B471" s="58" t="s">
        <v>3536</v>
      </c>
      <c r="C471" s="29" t="s">
        <v>1855</v>
      </c>
      <c r="D471" s="30" t="s">
        <v>1582</v>
      </c>
      <c r="E471" s="34" t="s">
        <v>764</v>
      </c>
      <c r="F471" s="29" t="s">
        <v>1427</v>
      </c>
      <c r="G471" s="29" t="s">
        <v>3067</v>
      </c>
      <c r="H471" s="60">
        <v>300</v>
      </c>
      <c r="I471" s="60">
        <v>10000</v>
      </c>
      <c r="J471" s="60">
        <f t="shared" si="15"/>
        <v>3000000</v>
      </c>
      <c r="K471" s="12"/>
      <c r="L471" s="13"/>
      <c r="M471" s="14"/>
      <c r="N471" s="14"/>
      <c r="O471" s="14"/>
      <c r="P471" s="14"/>
      <c r="Q471" s="14"/>
      <c r="R471" s="14"/>
      <c r="S471" s="15"/>
      <c r="T471" s="15"/>
      <c r="U471" s="15"/>
      <c r="V471" s="15"/>
      <c r="W471" s="15"/>
      <c r="X471" s="15">
        <f t="shared" si="14"/>
        <v>0</v>
      </c>
      <c r="Y471" s="14"/>
      <c r="Z471" s="16"/>
      <c r="AA471" s="14"/>
      <c r="AB471" s="14"/>
      <c r="AC471" s="14"/>
      <c r="AD471" s="14"/>
      <c r="AE471" s="14"/>
    </row>
    <row r="472" spans="1:31" ht="75">
      <c r="A472" s="28">
        <v>468</v>
      </c>
      <c r="B472" s="58" t="s">
        <v>3537</v>
      </c>
      <c r="C472" s="29" t="s">
        <v>1856</v>
      </c>
      <c r="D472" s="30" t="s">
        <v>1435</v>
      </c>
      <c r="E472" s="34" t="s">
        <v>1760</v>
      </c>
      <c r="F472" s="29" t="s">
        <v>1429</v>
      </c>
      <c r="G472" s="59" t="s">
        <v>3068</v>
      </c>
      <c r="H472" s="60">
        <v>79944</v>
      </c>
      <c r="I472" s="60">
        <v>8500</v>
      </c>
      <c r="J472" s="60">
        <f t="shared" si="15"/>
        <v>679524000</v>
      </c>
      <c r="K472" s="12"/>
      <c r="L472" s="13"/>
      <c r="M472" s="14"/>
      <c r="N472" s="14"/>
      <c r="O472" s="14"/>
      <c r="P472" s="14"/>
      <c r="Q472" s="14"/>
      <c r="R472" s="14"/>
      <c r="S472" s="15"/>
      <c r="T472" s="15"/>
      <c r="U472" s="15"/>
      <c r="V472" s="15"/>
      <c r="W472" s="15"/>
      <c r="X472" s="15">
        <f t="shared" si="14"/>
        <v>0</v>
      </c>
      <c r="Y472" s="14"/>
      <c r="Z472" s="16"/>
      <c r="AA472" s="14"/>
      <c r="AB472" s="14"/>
      <c r="AC472" s="14"/>
      <c r="AD472" s="14"/>
      <c r="AE472" s="14"/>
    </row>
    <row r="473" spans="1:31" ht="37.5">
      <c r="A473" s="28">
        <v>469</v>
      </c>
      <c r="B473" s="58" t="s">
        <v>3538</v>
      </c>
      <c r="C473" s="29" t="s">
        <v>1761</v>
      </c>
      <c r="D473" s="30" t="s">
        <v>1435</v>
      </c>
      <c r="E473" s="34" t="s">
        <v>1431</v>
      </c>
      <c r="F473" s="29" t="s">
        <v>1429</v>
      </c>
      <c r="G473" s="59" t="s">
        <v>3068</v>
      </c>
      <c r="H473" s="60">
        <v>4182</v>
      </c>
      <c r="I473" s="60">
        <v>11935</v>
      </c>
      <c r="J473" s="60">
        <f t="shared" si="15"/>
        <v>49912170</v>
      </c>
      <c r="K473" s="12"/>
      <c r="L473" s="13"/>
      <c r="M473" s="14"/>
      <c r="N473" s="14"/>
      <c r="O473" s="14"/>
      <c r="P473" s="14"/>
      <c r="Q473" s="14"/>
      <c r="R473" s="14"/>
      <c r="S473" s="15"/>
      <c r="T473" s="15"/>
      <c r="U473" s="15"/>
      <c r="V473" s="15"/>
      <c r="W473" s="15"/>
      <c r="X473" s="15">
        <f t="shared" si="14"/>
        <v>0</v>
      </c>
      <c r="Y473" s="14"/>
      <c r="Z473" s="16"/>
      <c r="AA473" s="14"/>
      <c r="AB473" s="14"/>
      <c r="AC473" s="14"/>
      <c r="AD473" s="14"/>
      <c r="AE473" s="14"/>
    </row>
    <row r="474" spans="1:31" ht="37.5">
      <c r="A474" s="28">
        <v>470</v>
      </c>
      <c r="B474" s="58" t="s">
        <v>3539</v>
      </c>
      <c r="C474" s="29" t="s">
        <v>1858</v>
      </c>
      <c r="D474" s="30" t="s">
        <v>1424</v>
      </c>
      <c r="E474" s="34" t="s">
        <v>1857</v>
      </c>
      <c r="F474" s="29" t="s">
        <v>1429</v>
      </c>
      <c r="G474" s="29" t="s">
        <v>3067</v>
      </c>
      <c r="H474" s="60">
        <v>20</v>
      </c>
      <c r="I474" s="60">
        <v>107000</v>
      </c>
      <c r="J474" s="60">
        <f t="shared" si="15"/>
        <v>2140000</v>
      </c>
      <c r="K474" s="12"/>
      <c r="L474" s="13"/>
      <c r="M474" s="14"/>
      <c r="N474" s="14"/>
      <c r="O474" s="14"/>
      <c r="P474" s="14"/>
      <c r="Q474" s="14"/>
      <c r="R474" s="14"/>
      <c r="S474" s="15"/>
      <c r="T474" s="15"/>
      <c r="U474" s="15"/>
      <c r="V474" s="15"/>
      <c r="W474" s="15"/>
      <c r="X474" s="15">
        <f t="shared" si="14"/>
        <v>0</v>
      </c>
      <c r="Y474" s="14"/>
      <c r="Z474" s="16"/>
      <c r="AA474" s="14"/>
      <c r="AB474" s="14"/>
      <c r="AC474" s="14"/>
      <c r="AD474" s="14"/>
      <c r="AE474" s="14"/>
    </row>
    <row r="475" spans="1:31" ht="37.5">
      <c r="A475" s="28">
        <v>471</v>
      </c>
      <c r="B475" s="58" t="s">
        <v>3540</v>
      </c>
      <c r="C475" s="29" t="s">
        <v>1858</v>
      </c>
      <c r="D475" s="30" t="s">
        <v>1424</v>
      </c>
      <c r="E475" s="34" t="s">
        <v>1859</v>
      </c>
      <c r="F475" s="29" t="s">
        <v>1429</v>
      </c>
      <c r="G475" s="29" t="s">
        <v>3067</v>
      </c>
      <c r="H475" s="60">
        <v>10</v>
      </c>
      <c r="I475" s="60">
        <v>68500</v>
      </c>
      <c r="J475" s="60">
        <f t="shared" si="15"/>
        <v>685000</v>
      </c>
      <c r="K475" s="12"/>
      <c r="L475" s="13"/>
      <c r="M475" s="14"/>
      <c r="N475" s="14"/>
      <c r="O475" s="14"/>
      <c r="P475" s="14"/>
      <c r="Q475" s="14"/>
      <c r="R475" s="14"/>
      <c r="S475" s="15"/>
      <c r="T475" s="15"/>
      <c r="U475" s="15"/>
      <c r="V475" s="15"/>
      <c r="W475" s="15"/>
      <c r="X475" s="15">
        <f t="shared" si="14"/>
        <v>0</v>
      </c>
      <c r="Y475" s="14"/>
      <c r="Z475" s="16"/>
      <c r="AA475" s="14"/>
      <c r="AB475" s="14"/>
      <c r="AC475" s="14"/>
      <c r="AD475" s="14"/>
      <c r="AE475" s="14"/>
    </row>
    <row r="476" spans="1:31" ht="37.5">
      <c r="A476" s="28">
        <v>472</v>
      </c>
      <c r="B476" s="58" t="s">
        <v>3541</v>
      </c>
      <c r="C476" s="29" t="s">
        <v>1858</v>
      </c>
      <c r="D476" s="30" t="s">
        <v>1424</v>
      </c>
      <c r="E476" s="34" t="s">
        <v>100</v>
      </c>
      <c r="F476" s="29" t="s">
        <v>1429</v>
      </c>
      <c r="G476" s="59" t="s">
        <v>3068</v>
      </c>
      <c r="H476" s="60">
        <v>10</v>
      </c>
      <c r="I476" s="60">
        <v>62000</v>
      </c>
      <c r="J476" s="60">
        <f t="shared" si="15"/>
        <v>620000</v>
      </c>
      <c r="K476" s="12"/>
      <c r="L476" s="13"/>
      <c r="M476" s="14"/>
      <c r="N476" s="14"/>
      <c r="O476" s="14"/>
      <c r="P476" s="14"/>
      <c r="Q476" s="14"/>
      <c r="R476" s="14"/>
      <c r="S476" s="15"/>
      <c r="T476" s="15"/>
      <c r="U476" s="15"/>
      <c r="V476" s="15"/>
      <c r="W476" s="15"/>
      <c r="X476" s="15">
        <f t="shared" si="14"/>
        <v>0</v>
      </c>
      <c r="Y476" s="14"/>
      <c r="Z476" s="16"/>
      <c r="AA476" s="14"/>
      <c r="AB476" s="14"/>
      <c r="AC476" s="14"/>
      <c r="AD476" s="14"/>
      <c r="AE476" s="14"/>
    </row>
    <row r="477" spans="1:31" ht="37.5">
      <c r="A477" s="28">
        <v>473</v>
      </c>
      <c r="B477" s="58" t="s">
        <v>3542</v>
      </c>
      <c r="C477" s="29" t="s">
        <v>1858</v>
      </c>
      <c r="D477" s="30" t="s">
        <v>1424</v>
      </c>
      <c r="E477" s="34" t="s">
        <v>99</v>
      </c>
      <c r="F477" s="29" t="s">
        <v>1429</v>
      </c>
      <c r="G477" s="59" t="s">
        <v>3068</v>
      </c>
      <c r="H477" s="60">
        <v>19</v>
      </c>
      <c r="I477" s="60">
        <v>43500</v>
      </c>
      <c r="J477" s="60">
        <f t="shared" si="15"/>
        <v>826500</v>
      </c>
      <c r="K477" s="12"/>
      <c r="L477" s="13"/>
      <c r="M477" s="14"/>
      <c r="N477" s="14"/>
      <c r="O477" s="14"/>
      <c r="P477" s="14"/>
      <c r="Q477" s="14"/>
      <c r="R477" s="14"/>
      <c r="S477" s="15"/>
      <c r="T477" s="15"/>
      <c r="U477" s="15"/>
      <c r="V477" s="15"/>
      <c r="W477" s="15"/>
      <c r="X477" s="15">
        <f t="shared" si="14"/>
        <v>0</v>
      </c>
      <c r="Y477" s="14"/>
      <c r="Z477" s="16"/>
      <c r="AA477" s="14"/>
      <c r="AB477" s="14"/>
      <c r="AC477" s="14"/>
      <c r="AD477" s="14"/>
      <c r="AE477" s="14"/>
    </row>
    <row r="478" spans="1:31" ht="37.5">
      <c r="A478" s="28">
        <v>474</v>
      </c>
      <c r="B478" s="58" t="s">
        <v>3543</v>
      </c>
      <c r="C478" s="29" t="s">
        <v>1858</v>
      </c>
      <c r="D478" s="30" t="s">
        <v>1424</v>
      </c>
      <c r="E478" s="34" t="s">
        <v>1860</v>
      </c>
      <c r="F478" s="29" t="s">
        <v>1429</v>
      </c>
      <c r="G478" s="29" t="s">
        <v>3067</v>
      </c>
      <c r="H478" s="60">
        <v>10</v>
      </c>
      <c r="I478" s="60">
        <v>33000</v>
      </c>
      <c r="J478" s="60">
        <f t="shared" si="15"/>
        <v>330000</v>
      </c>
      <c r="K478" s="12"/>
      <c r="L478" s="13"/>
      <c r="M478" s="14"/>
      <c r="N478" s="14"/>
      <c r="O478" s="14"/>
      <c r="P478" s="14"/>
      <c r="Q478" s="14"/>
      <c r="R478" s="14"/>
      <c r="S478" s="15"/>
      <c r="T478" s="15"/>
      <c r="U478" s="15"/>
      <c r="V478" s="15"/>
      <c r="W478" s="15"/>
      <c r="X478" s="15">
        <f t="shared" si="14"/>
        <v>0</v>
      </c>
      <c r="Y478" s="14"/>
      <c r="Z478" s="16"/>
      <c r="AA478" s="14"/>
      <c r="AB478" s="14"/>
      <c r="AC478" s="14"/>
      <c r="AD478" s="14"/>
      <c r="AE478" s="14"/>
    </row>
    <row r="479" spans="1:31" ht="37.5">
      <c r="A479" s="28">
        <v>475</v>
      </c>
      <c r="B479" s="58" t="s">
        <v>3544</v>
      </c>
      <c r="C479" s="29" t="s">
        <v>1858</v>
      </c>
      <c r="D479" s="30" t="s">
        <v>1424</v>
      </c>
      <c r="E479" s="34" t="s">
        <v>98</v>
      </c>
      <c r="F479" s="29" t="s">
        <v>1429</v>
      </c>
      <c r="G479" s="29" t="s">
        <v>3067</v>
      </c>
      <c r="H479" s="60">
        <v>24</v>
      </c>
      <c r="I479" s="60">
        <v>49000</v>
      </c>
      <c r="J479" s="60">
        <f t="shared" si="15"/>
        <v>1176000</v>
      </c>
      <c r="K479" s="12"/>
      <c r="L479" s="13"/>
      <c r="M479" s="14"/>
      <c r="N479" s="14"/>
      <c r="O479" s="14"/>
      <c r="P479" s="14"/>
      <c r="Q479" s="14"/>
      <c r="R479" s="14"/>
      <c r="S479" s="15"/>
      <c r="T479" s="15"/>
      <c r="U479" s="15"/>
      <c r="V479" s="15"/>
      <c r="W479" s="15"/>
      <c r="X479" s="15">
        <f t="shared" si="14"/>
        <v>0</v>
      </c>
      <c r="Y479" s="14"/>
      <c r="Z479" s="16"/>
      <c r="AA479" s="14"/>
      <c r="AB479" s="14"/>
      <c r="AC479" s="14"/>
      <c r="AD479" s="14"/>
      <c r="AE479" s="14"/>
    </row>
    <row r="480" spans="1:31" ht="37.5">
      <c r="A480" s="28">
        <v>476</v>
      </c>
      <c r="B480" s="58" t="s">
        <v>3545</v>
      </c>
      <c r="C480" s="29" t="s">
        <v>1858</v>
      </c>
      <c r="D480" s="30" t="s">
        <v>1424</v>
      </c>
      <c r="E480" s="34" t="s">
        <v>101</v>
      </c>
      <c r="F480" s="29" t="s">
        <v>1429</v>
      </c>
      <c r="G480" s="29" t="s">
        <v>3067</v>
      </c>
      <c r="H480" s="60">
        <v>10</v>
      </c>
      <c r="I480" s="60">
        <v>35600</v>
      </c>
      <c r="J480" s="60">
        <f t="shared" si="15"/>
        <v>356000</v>
      </c>
      <c r="K480" s="12"/>
      <c r="L480" s="13"/>
      <c r="M480" s="14"/>
      <c r="N480" s="14"/>
      <c r="O480" s="14"/>
      <c r="P480" s="14"/>
      <c r="Q480" s="14"/>
      <c r="R480" s="14"/>
      <c r="S480" s="15"/>
      <c r="T480" s="15"/>
      <c r="U480" s="15"/>
      <c r="V480" s="15"/>
      <c r="W480" s="15"/>
      <c r="X480" s="15">
        <f t="shared" si="14"/>
        <v>0</v>
      </c>
      <c r="Y480" s="14"/>
      <c r="Z480" s="16"/>
      <c r="AA480" s="14"/>
      <c r="AB480" s="14"/>
      <c r="AC480" s="14"/>
      <c r="AD480" s="14"/>
      <c r="AE480" s="14"/>
    </row>
    <row r="481" spans="1:31" ht="37.5">
      <c r="A481" s="28">
        <v>477</v>
      </c>
      <c r="B481" s="58" t="s">
        <v>3546</v>
      </c>
      <c r="C481" s="29" t="s">
        <v>765</v>
      </c>
      <c r="D481" s="30" t="s">
        <v>1435</v>
      </c>
      <c r="E481" s="34" t="s">
        <v>1431</v>
      </c>
      <c r="F481" s="29" t="s">
        <v>1429</v>
      </c>
      <c r="G481" s="29" t="s">
        <v>3067</v>
      </c>
      <c r="H481" s="60">
        <v>1980</v>
      </c>
      <c r="I481" s="60">
        <v>13200</v>
      </c>
      <c r="J481" s="60">
        <f t="shared" si="15"/>
        <v>26136000</v>
      </c>
      <c r="K481" s="12"/>
      <c r="L481" s="13"/>
      <c r="M481" s="14"/>
      <c r="N481" s="14"/>
      <c r="O481" s="14"/>
      <c r="P481" s="14"/>
      <c r="Q481" s="14"/>
      <c r="R481" s="14"/>
      <c r="S481" s="15"/>
      <c r="T481" s="15"/>
      <c r="U481" s="15"/>
      <c r="V481" s="15"/>
      <c r="W481" s="15"/>
      <c r="X481" s="15">
        <f t="shared" si="14"/>
        <v>0</v>
      </c>
      <c r="Y481" s="14"/>
      <c r="Z481" s="16"/>
      <c r="AA481" s="14"/>
      <c r="AB481" s="14"/>
      <c r="AC481" s="14"/>
      <c r="AD481" s="14"/>
      <c r="AE481" s="14"/>
    </row>
    <row r="482" spans="1:31" ht="37.5">
      <c r="A482" s="28">
        <v>478</v>
      </c>
      <c r="B482" s="58" t="s">
        <v>3547</v>
      </c>
      <c r="C482" s="29" t="s">
        <v>1861</v>
      </c>
      <c r="D482" s="30" t="s">
        <v>1019</v>
      </c>
      <c r="E482" s="34" t="s">
        <v>1862</v>
      </c>
      <c r="F482" s="29" t="s">
        <v>1429</v>
      </c>
      <c r="G482" s="29" t="s">
        <v>3067</v>
      </c>
      <c r="H482" s="60">
        <v>50</v>
      </c>
      <c r="I482" s="60">
        <v>14000</v>
      </c>
      <c r="J482" s="60">
        <f t="shared" si="15"/>
        <v>700000</v>
      </c>
      <c r="K482" s="12"/>
      <c r="L482" s="13"/>
      <c r="M482" s="14"/>
      <c r="N482" s="14"/>
      <c r="O482" s="14"/>
      <c r="P482" s="14"/>
      <c r="Q482" s="14"/>
      <c r="R482" s="14"/>
      <c r="S482" s="15"/>
      <c r="T482" s="15"/>
      <c r="U482" s="15"/>
      <c r="V482" s="15"/>
      <c r="W482" s="15"/>
      <c r="X482" s="15">
        <f t="shared" si="14"/>
        <v>0</v>
      </c>
      <c r="Y482" s="14"/>
      <c r="Z482" s="16"/>
      <c r="AA482" s="14"/>
      <c r="AB482" s="14"/>
      <c r="AC482" s="14"/>
      <c r="AD482" s="14"/>
      <c r="AE482" s="14"/>
    </row>
    <row r="483" spans="1:31" ht="37.5">
      <c r="A483" s="28">
        <v>479</v>
      </c>
      <c r="B483" s="58" t="s">
        <v>3548</v>
      </c>
      <c r="C483" s="29" t="s">
        <v>1762</v>
      </c>
      <c r="D483" s="30" t="s">
        <v>1430</v>
      </c>
      <c r="E483" s="34" t="s">
        <v>1431</v>
      </c>
      <c r="F483" s="29" t="s">
        <v>1429</v>
      </c>
      <c r="G483" s="59" t="s">
        <v>3068</v>
      </c>
      <c r="H483" s="60">
        <v>89</v>
      </c>
      <c r="I483" s="60">
        <v>60500</v>
      </c>
      <c r="J483" s="60">
        <f t="shared" si="15"/>
        <v>5384500</v>
      </c>
      <c r="K483" s="12"/>
      <c r="L483" s="13"/>
      <c r="M483" s="14"/>
      <c r="N483" s="14"/>
      <c r="O483" s="14"/>
      <c r="P483" s="14"/>
      <c r="Q483" s="14"/>
      <c r="R483" s="14"/>
      <c r="S483" s="15"/>
      <c r="T483" s="15"/>
      <c r="U483" s="15"/>
      <c r="V483" s="15"/>
      <c r="W483" s="15"/>
      <c r="X483" s="15">
        <f t="shared" si="14"/>
        <v>0</v>
      </c>
      <c r="Y483" s="14"/>
      <c r="Z483" s="16"/>
      <c r="AA483" s="14"/>
      <c r="AB483" s="14"/>
      <c r="AC483" s="14"/>
      <c r="AD483" s="14"/>
      <c r="AE483" s="14"/>
    </row>
    <row r="484" spans="1:31" ht="356.25">
      <c r="A484" s="28">
        <v>480</v>
      </c>
      <c r="B484" s="58" t="s">
        <v>3549</v>
      </c>
      <c r="C484" s="29" t="s">
        <v>1059</v>
      </c>
      <c r="D484" s="30" t="s">
        <v>1424</v>
      </c>
      <c r="E484" s="34" t="s">
        <v>1060</v>
      </c>
      <c r="F484" s="29" t="s">
        <v>1035</v>
      </c>
      <c r="G484" s="29" t="s">
        <v>3069</v>
      </c>
      <c r="H484" s="60">
        <v>20</v>
      </c>
      <c r="I484" s="60">
        <v>17415000</v>
      </c>
      <c r="J484" s="60">
        <f t="shared" si="15"/>
        <v>348300000</v>
      </c>
      <c r="K484" s="12"/>
      <c r="L484" s="13"/>
      <c r="M484" s="14"/>
      <c r="N484" s="14"/>
      <c r="O484" s="14"/>
      <c r="P484" s="14"/>
      <c r="Q484" s="14"/>
      <c r="R484" s="14"/>
      <c r="S484" s="15"/>
      <c r="T484" s="15"/>
      <c r="U484" s="15"/>
      <c r="V484" s="15"/>
      <c r="W484" s="15"/>
      <c r="X484" s="15">
        <f t="shared" si="14"/>
        <v>0</v>
      </c>
      <c r="Y484" s="14"/>
      <c r="Z484" s="16"/>
      <c r="AA484" s="14"/>
      <c r="AB484" s="14"/>
      <c r="AC484" s="14"/>
      <c r="AD484" s="14"/>
      <c r="AE484" s="14"/>
    </row>
    <row r="485" spans="1:31" ht="37.5">
      <c r="A485" s="28">
        <v>481</v>
      </c>
      <c r="B485" s="58" t="s">
        <v>3550</v>
      </c>
      <c r="C485" s="29" t="s">
        <v>1763</v>
      </c>
      <c r="D485" s="30" t="s">
        <v>1426</v>
      </c>
      <c r="E485" s="34" t="s">
        <v>1764</v>
      </c>
      <c r="F485" s="29" t="s">
        <v>1429</v>
      </c>
      <c r="G485" s="59" t="s">
        <v>3068</v>
      </c>
      <c r="H485" s="60">
        <v>20000</v>
      </c>
      <c r="I485" s="60">
        <v>6428</v>
      </c>
      <c r="J485" s="60">
        <f t="shared" si="15"/>
        <v>128560000</v>
      </c>
      <c r="K485" s="12"/>
      <c r="L485" s="13"/>
      <c r="M485" s="14"/>
      <c r="N485" s="14"/>
      <c r="O485" s="14"/>
      <c r="P485" s="14"/>
      <c r="Q485" s="14"/>
      <c r="R485" s="14"/>
      <c r="S485" s="15"/>
      <c r="T485" s="15"/>
      <c r="U485" s="15"/>
      <c r="V485" s="15"/>
      <c r="W485" s="15"/>
      <c r="X485" s="15">
        <f t="shared" si="14"/>
        <v>0</v>
      </c>
      <c r="Y485" s="14"/>
      <c r="Z485" s="16"/>
      <c r="AA485" s="14"/>
      <c r="AB485" s="14"/>
      <c r="AC485" s="14"/>
      <c r="AD485" s="14"/>
      <c r="AE485" s="14"/>
    </row>
    <row r="486" spans="1:31" ht="37.5">
      <c r="A486" s="28">
        <v>482</v>
      </c>
      <c r="B486" s="58" t="s">
        <v>3551</v>
      </c>
      <c r="C486" s="29" t="s">
        <v>86</v>
      </c>
      <c r="D486" s="30" t="s">
        <v>1424</v>
      </c>
      <c r="E486" s="34" t="s">
        <v>87</v>
      </c>
      <c r="F486" s="29" t="s">
        <v>1427</v>
      </c>
      <c r="G486" s="29" t="s">
        <v>3067</v>
      </c>
      <c r="H486" s="60">
        <v>2</v>
      </c>
      <c r="I486" s="60">
        <v>10000000</v>
      </c>
      <c r="J486" s="60">
        <f t="shared" si="15"/>
        <v>20000000</v>
      </c>
      <c r="K486" s="12"/>
      <c r="L486" s="13"/>
      <c r="M486" s="14"/>
      <c r="N486" s="14"/>
      <c r="O486" s="14"/>
      <c r="P486" s="14"/>
      <c r="Q486" s="14"/>
      <c r="R486" s="14"/>
      <c r="S486" s="15"/>
      <c r="T486" s="15"/>
      <c r="U486" s="15"/>
      <c r="V486" s="15"/>
      <c r="W486" s="15"/>
      <c r="X486" s="15">
        <f t="shared" si="14"/>
        <v>0</v>
      </c>
      <c r="Y486" s="14"/>
      <c r="Z486" s="16"/>
      <c r="AA486" s="14"/>
      <c r="AB486" s="14"/>
      <c r="AC486" s="14"/>
      <c r="AD486" s="14"/>
      <c r="AE486" s="14"/>
    </row>
    <row r="487" spans="1:31" ht="37.5">
      <c r="A487" s="28">
        <v>483</v>
      </c>
      <c r="B487" s="58" t="s">
        <v>3552</v>
      </c>
      <c r="C487" s="29" t="s">
        <v>1863</v>
      </c>
      <c r="D487" s="30" t="s">
        <v>1426</v>
      </c>
      <c r="E487" s="34" t="s">
        <v>766</v>
      </c>
      <c r="F487" s="29" t="s">
        <v>1427</v>
      </c>
      <c r="G487" s="29" t="s">
        <v>3067</v>
      </c>
      <c r="H487" s="60">
        <v>6</v>
      </c>
      <c r="I487" s="60">
        <v>4500000</v>
      </c>
      <c r="J487" s="60">
        <f t="shared" si="15"/>
        <v>27000000</v>
      </c>
      <c r="K487" s="12"/>
      <c r="L487" s="13"/>
      <c r="M487" s="14"/>
      <c r="N487" s="14"/>
      <c r="O487" s="14"/>
      <c r="P487" s="14"/>
      <c r="Q487" s="14"/>
      <c r="R487" s="14"/>
      <c r="S487" s="15"/>
      <c r="T487" s="15"/>
      <c r="U487" s="15"/>
      <c r="V487" s="15"/>
      <c r="W487" s="15"/>
      <c r="X487" s="15">
        <f t="shared" si="14"/>
        <v>0</v>
      </c>
      <c r="Y487" s="14"/>
      <c r="Z487" s="16"/>
      <c r="AA487" s="14"/>
      <c r="AB487" s="14"/>
      <c r="AC487" s="14"/>
      <c r="AD487" s="14"/>
      <c r="AE487" s="14"/>
    </row>
    <row r="488" spans="1:31" ht="37.5">
      <c r="A488" s="28">
        <v>484</v>
      </c>
      <c r="B488" s="58" t="s">
        <v>3553</v>
      </c>
      <c r="C488" s="29" t="s">
        <v>1863</v>
      </c>
      <c r="D488" s="30" t="s">
        <v>1426</v>
      </c>
      <c r="E488" s="34" t="s">
        <v>1864</v>
      </c>
      <c r="F488" s="29" t="s">
        <v>1427</v>
      </c>
      <c r="G488" s="29" t="s">
        <v>3067</v>
      </c>
      <c r="H488" s="60">
        <v>2</v>
      </c>
      <c r="I488" s="60">
        <v>1200000</v>
      </c>
      <c r="J488" s="60">
        <f t="shared" si="15"/>
        <v>2400000</v>
      </c>
      <c r="K488" s="12"/>
      <c r="L488" s="13"/>
      <c r="M488" s="14"/>
      <c r="N488" s="14"/>
      <c r="O488" s="14"/>
      <c r="P488" s="14"/>
      <c r="Q488" s="14"/>
      <c r="R488" s="14"/>
      <c r="S488" s="15"/>
      <c r="T488" s="15"/>
      <c r="U488" s="15"/>
      <c r="V488" s="15"/>
      <c r="W488" s="15"/>
      <c r="X488" s="15">
        <f t="shared" si="14"/>
        <v>0</v>
      </c>
      <c r="Y488" s="14"/>
      <c r="Z488" s="16"/>
      <c r="AA488" s="14"/>
      <c r="AB488" s="14"/>
      <c r="AC488" s="14"/>
      <c r="AD488" s="14"/>
      <c r="AE488" s="14"/>
    </row>
    <row r="489" spans="1:31" ht="37.5">
      <c r="A489" s="28">
        <v>485</v>
      </c>
      <c r="B489" s="58" t="s">
        <v>3554</v>
      </c>
      <c r="C489" s="29" t="s">
        <v>1865</v>
      </c>
      <c r="D489" s="30" t="s">
        <v>1765</v>
      </c>
      <c r="E489" s="34" t="s">
        <v>1866</v>
      </c>
      <c r="F489" s="29" t="s">
        <v>1429</v>
      </c>
      <c r="G489" s="59" t="s">
        <v>3068</v>
      </c>
      <c r="H489" s="60">
        <v>5</v>
      </c>
      <c r="I489" s="60">
        <v>65000</v>
      </c>
      <c r="J489" s="60">
        <f t="shared" si="15"/>
        <v>325000</v>
      </c>
      <c r="K489" s="12"/>
      <c r="L489" s="13"/>
      <c r="M489" s="14"/>
      <c r="N489" s="14"/>
      <c r="O489" s="14"/>
      <c r="P489" s="14"/>
      <c r="Q489" s="14"/>
      <c r="R489" s="14"/>
      <c r="S489" s="15"/>
      <c r="T489" s="15"/>
      <c r="U489" s="15"/>
      <c r="V489" s="15"/>
      <c r="W489" s="15"/>
      <c r="X489" s="15">
        <f t="shared" si="14"/>
        <v>0</v>
      </c>
      <c r="Y489" s="14"/>
      <c r="Z489" s="16"/>
      <c r="AA489" s="14"/>
      <c r="AB489" s="14"/>
      <c r="AC489" s="14"/>
      <c r="AD489" s="14"/>
      <c r="AE489" s="14"/>
    </row>
    <row r="490" spans="1:31" ht="56.25">
      <c r="A490" s="28">
        <v>486</v>
      </c>
      <c r="B490" s="58" t="s">
        <v>3555</v>
      </c>
      <c r="C490" s="29" t="s">
        <v>1867</v>
      </c>
      <c r="D490" s="30" t="s">
        <v>1424</v>
      </c>
      <c r="E490" s="34" t="s">
        <v>1868</v>
      </c>
      <c r="F490" s="29" t="s">
        <v>1429</v>
      </c>
      <c r="G490" s="59" t="s">
        <v>3068</v>
      </c>
      <c r="H490" s="60">
        <v>1000</v>
      </c>
      <c r="I490" s="60">
        <v>27500</v>
      </c>
      <c r="J490" s="60">
        <f t="shared" si="15"/>
        <v>27500000</v>
      </c>
      <c r="K490" s="12"/>
      <c r="L490" s="13"/>
      <c r="M490" s="14"/>
      <c r="N490" s="14"/>
      <c r="O490" s="14"/>
      <c r="P490" s="14"/>
      <c r="Q490" s="14"/>
      <c r="R490" s="14"/>
      <c r="S490" s="15"/>
      <c r="T490" s="15"/>
      <c r="U490" s="15"/>
      <c r="V490" s="15"/>
      <c r="W490" s="15"/>
      <c r="X490" s="15">
        <f t="shared" si="14"/>
        <v>0</v>
      </c>
      <c r="Y490" s="14"/>
      <c r="Z490" s="16"/>
      <c r="AA490" s="14"/>
      <c r="AB490" s="14"/>
      <c r="AC490" s="14"/>
      <c r="AD490" s="14"/>
      <c r="AE490" s="14"/>
    </row>
    <row r="491" spans="1:31" ht="37.5">
      <c r="A491" s="28">
        <v>487</v>
      </c>
      <c r="B491" s="58" t="s">
        <v>3556</v>
      </c>
      <c r="C491" s="38" t="s">
        <v>767</v>
      </c>
      <c r="D491" s="39" t="s">
        <v>1822</v>
      </c>
      <c r="E491" s="62"/>
      <c r="F491" s="29" t="s">
        <v>1427</v>
      </c>
      <c r="G491" s="29" t="s">
        <v>3067</v>
      </c>
      <c r="H491" s="60">
        <v>1000</v>
      </c>
      <c r="I491" s="60">
        <v>1460</v>
      </c>
      <c r="J491" s="60">
        <f t="shared" si="15"/>
        <v>1460000</v>
      </c>
      <c r="K491" s="12"/>
      <c r="L491" s="13"/>
      <c r="M491" s="14"/>
      <c r="N491" s="14"/>
      <c r="O491" s="14"/>
      <c r="P491" s="14"/>
      <c r="Q491" s="14"/>
      <c r="R491" s="14"/>
      <c r="S491" s="15"/>
      <c r="T491" s="15"/>
      <c r="U491" s="15"/>
      <c r="V491" s="15"/>
      <c r="W491" s="15"/>
      <c r="X491" s="15">
        <f t="shared" si="14"/>
        <v>0</v>
      </c>
      <c r="Y491" s="14"/>
      <c r="Z491" s="16"/>
      <c r="AA491" s="14"/>
      <c r="AB491" s="14"/>
      <c r="AC491" s="14"/>
      <c r="AD491" s="14"/>
      <c r="AE491" s="14"/>
    </row>
    <row r="492" spans="1:31" ht="37.5">
      <c r="A492" s="28">
        <v>488</v>
      </c>
      <c r="B492" s="58" t="s">
        <v>3557</v>
      </c>
      <c r="C492" s="29" t="s">
        <v>1869</v>
      </c>
      <c r="D492" s="30" t="s">
        <v>1822</v>
      </c>
      <c r="E492" s="34" t="s">
        <v>1871</v>
      </c>
      <c r="F492" s="29" t="s">
        <v>1427</v>
      </c>
      <c r="G492" s="29" t="s">
        <v>3067</v>
      </c>
      <c r="H492" s="60">
        <v>5</v>
      </c>
      <c r="I492" s="60">
        <v>134000</v>
      </c>
      <c r="J492" s="60">
        <f t="shared" si="15"/>
        <v>670000</v>
      </c>
      <c r="K492" s="12"/>
      <c r="L492" s="13"/>
      <c r="M492" s="14"/>
      <c r="N492" s="14"/>
      <c r="O492" s="14"/>
      <c r="P492" s="14"/>
      <c r="Q492" s="14"/>
      <c r="R492" s="14"/>
      <c r="S492" s="15"/>
      <c r="T492" s="15"/>
      <c r="U492" s="15"/>
      <c r="V492" s="15"/>
      <c r="W492" s="15"/>
      <c r="X492" s="15">
        <f t="shared" si="14"/>
        <v>0</v>
      </c>
      <c r="Y492" s="14"/>
      <c r="Z492" s="16"/>
      <c r="AA492" s="14"/>
      <c r="AB492" s="14"/>
      <c r="AC492" s="14"/>
      <c r="AD492" s="14"/>
      <c r="AE492" s="14"/>
    </row>
    <row r="493" spans="1:31" ht="37.5">
      <c r="A493" s="28">
        <v>489</v>
      </c>
      <c r="B493" s="58" t="s">
        <v>3558</v>
      </c>
      <c r="C493" s="29" t="s">
        <v>1870</v>
      </c>
      <c r="D493" s="30" t="s">
        <v>1822</v>
      </c>
      <c r="E493" s="34" t="s">
        <v>1872</v>
      </c>
      <c r="F493" s="29" t="s">
        <v>1427</v>
      </c>
      <c r="G493" s="29" t="s">
        <v>3067</v>
      </c>
      <c r="H493" s="60">
        <v>5</v>
      </c>
      <c r="I493" s="60">
        <v>105000</v>
      </c>
      <c r="J493" s="60">
        <f t="shared" si="15"/>
        <v>525000</v>
      </c>
      <c r="K493" s="12"/>
      <c r="L493" s="13"/>
      <c r="M493" s="14"/>
      <c r="N493" s="14"/>
      <c r="O493" s="14"/>
      <c r="P493" s="14"/>
      <c r="Q493" s="14"/>
      <c r="R493" s="14"/>
      <c r="S493" s="15"/>
      <c r="T493" s="15"/>
      <c r="U493" s="15"/>
      <c r="V493" s="15"/>
      <c r="W493" s="15"/>
      <c r="X493" s="15">
        <f t="shared" si="14"/>
        <v>0</v>
      </c>
      <c r="Y493" s="14"/>
      <c r="Z493" s="16"/>
      <c r="AA493" s="14"/>
      <c r="AB493" s="14"/>
      <c r="AC493" s="14"/>
      <c r="AD493" s="14"/>
      <c r="AE493" s="14"/>
    </row>
    <row r="494" spans="1:31" ht="37.5">
      <c r="A494" s="28">
        <v>490</v>
      </c>
      <c r="B494" s="58" t="s">
        <v>3559</v>
      </c>
      <c r="C494" s="29" t="s">
        <v>1870</v>
      </c>
      <c r="D494" s="30" t="s">
        <v>1822</v>
      </c>
      <c r="E494" s="34" t="s">
        <v>1874</v>
      </c>
      <c r="F494" s="29" t="s">
        <v>1427</v>
      </c>
      <c r="G494" s="29" t="s">
        <v>3067</v>
      </c>
      <c r="H494" s="60">
        <v>15</v>
      </c>
      <c r="I494" s="60">
        <v>85000</v>
      </c>
      <c r="J494" s="60">
        <f t="shared" si="15"/>
        <v>1275000</v>
      </c>
      <c r="K494" s="12"/>
      <c r="L494" s="13"/>
      <c r="M494" s="14"/>
      <c r="N494" s="14"/>
      <c r="O494" s="14"/>
      <c r="P494" s="14"/>
      <c r="Q494" s="14"/>
      <c r="R494" s="14"/>
      <c r="S494" s="15"/>
      <c r="T494" s="15"/>
      <c r="U494" s="15"/>
      <c r="V494" s="15"/>
      <c r="W494" s="15"/>
      <c r="X494" s="15">
        <f t="shared" si="14"/>
        <v>0</v>
      </c>
      <c r="Y494" s="14"/>
      <c r="Z494" s="16"/>
      <c r="AA494" s="14"/>
      <c r="AB494" s="14"/>
      <c r="AC494" s="14"/>
      <c r="AD494" s="14"/>
      <c r="AE494" s="14"/>
    </row>
    <row r="495" spans="1:31" ht="37.5">
      <c r="A495" s="28">
        <v>491</v>
      </c>
      <c r="B495" s="58" t="s">
        <v>3560</v>
      </c>
      <c r="C495" s="29" t="s">
        <v>1870</v>
      </c>
      <c r="D495" s="30" t="s">
        <v>1822</v>
      </c>
      <c r="E495" s="34" t="s">
        <v>1873</v>
      </c>
      <c r="F495" s="29" t="s">
        <v>1427</v>
      </c>
      <c r="G495" s="29" t="s">
        <v>3067</v>
      </c>
      <c r="H495" s="60">
        <v>35</v>
      </c>
      <c r="I495" s="60">
        <v>72500</v>
      </c>
      <c r="J495" s="60">
        <f t="shared" si="15"/>
        <v>2537500</v>
      </c>
      <c r="K495" s="12"/>
      <c r="L495" s="13"/>
      <c r="M495" s="14"/>
      <c r="N495" s="14"/>
      <c r="O495" s="14"/>
      <c r="P495" s="14"/>
      <c r="Q495" s="14"/>
      <c r="R495" s="14"/>
      <c r="S495" s="15"/>
      <c r="T495" s="15"/>
      <c r="U495" s="15"/>
      <c r="V495" s="15"/>
      <c r="W495" s="15"/>
      <c r="X495" s="15">
        <f t="shared" si="14"/>
        <v>0</v>
      </c>
      <c r="Y495" s="14"/>
      <c r="Z495" s="16"/>
      <c r="AA495" s="14"/>
      <c r="AB495" s="14"/>
      <c r="AC495" s="14"/>
      <c r="AD495" s="14"/>
      <c r="AE495" s="14"/>
    </row>
    <row r="496" spans="1:31" ht="37.5">
      <c r="A496" s="28">
        <v>492</v>
      </c>
      <c r="B496" s="58" t="s">
        <v>3561</v>
      </c>
      <c r="C496" s="29" t="s">
        <v>1875</v>
      </c>
      <c r="D496" s="30" t="s">
        <v>1546</v>
      </c>
      <c r="E496" s="34" t="s">
        <v>768</v>
      </c>
      <c r="F496" s="29" t="s">
        <v>1427</v>
      </c>
      <c r="G496" s="29" t="s">
        <v>3067</v>
      </c>
      <c r="H496" s="60">
        <v>20</v>
      </c>
      <c r="I496" s="60">
        <v>242000</v>
      </c>
      <c r="J496" s="60">
        <f t="shared" si="15"/>
        <v>4840000</v>
      </c>
      <c r="K496" s="12"/>
      <c r="L496" s="13"/>
      <c r="M496" s="14"/>
      <c r="N496" s="14"/>
      <c r="O496" s="14"/>
      <c r="P496" s="14"/>
      <c r="Q496" s="14"/>
      <c r="R496" s="14"/>
      <c r="S496" s="15"/>
      <c r="T496" s="15"/>
      <c r="U496" s="15"/>
      <c r="V496" s="15"/>
      <c r="W496" s="15"/>
      <c r="X496" s="15">
        <f t="shared" si="14"/>
        <v>0</v>
      </c>
      <c r="Y496" s="14"/>
      <c r="Z496" s="16"/>
      <c r="AA496" s="14"/>
      <c r="AB496" s="14"/>
      <c r="AC496" s="14"/>
      <c r="AD496" s="14"/>
      <c r="AE496" s="14"/>
    </row>
    <row r="497" spans="1:31" ht="37.5">
      <c r="A497" s="28">
        <v>493</v>
      </c>
      <c r="B497" s="58" t="s">
        <v>3562</v>
      </c>
      <c r="C497" s="29" t="s">
        <v>769</v>
      </c>
      <c r="D497" s="30" t="s">
        <v>1335</v>
      </c>
      <c r="E497" s="34" t="s">
        <v>770</v>
      </c>
      <c r="F497" s="29" t="s">
        <v>1427</v>
      </c>
      <c r="G497" s="29" t="s">
        <v>3067</v>
      </c>
      <c r="H497" s="60">
        <v>500</v>
      </c>
      <c r="I497" s="60">
        <v>132000</v>
      </c>
      <c r="J497" s="60">
        <f t="shared" si="15"/>
        <v>66000000</v>
      </c>
      <c r="K497" s="12"/>
      <c r="L497" s="13"/>
      <c r="M497" s="14"/>
      <c r="N497" s="14"/>
      <c r="O497" s="14"/>
      <c r="P497" s="14"/>
      <c r="Q497" s="14"/>
      <c r="R497" s="14"/>
      <c r="S497" s="15"/>
      <c r="T497" s="15"/>
      <c r="U497" s="15"/>
      <c r="V497" s="15"/>
      <c r="W497" s="15"/>
      <c r="X497" s="15">
        <f t="shared" si="14"/>
        <v>0</v>
      </c>
      <c r="Y497" s="14"/>
      <c r="Z497" s="16"/>
      <c r="AA497" s="14"/>
      <c r="AB497" s="14"/>
      <c r="AC497" s="14"/>
      <c r="AD497" s="14"/>
      <c r="AE497" s="14"/>
    </row>
    <row r="498" spans="1:31" ht="37.5">
      <c r="A498" s="28">
        <v>494</v>
      </c>
      <c r="B498" s="58" t="s">
        <v>3563</v>
      </c>
      <c r="C498" s="29" t="s">
        <v>1766</v>
      </c>
      <c r="D498" s="30" t="s">
        <v>1424</v>
      </c>
      <c r="E498" s="34" t="s">
        <v>1767</v>
      </c>
      <c r="F498" s="29" t="s">
        <v>1432</v>
      </c>
      <c r="G498" s="59" t="s">
        <v>3068</v>
      </c>
      <c r="H498" s="60">
        <v>1985</v>
      </c>
      <c r="I498" s="60">
        <v>27500</v>
      </c>
      <c r="J498" s="60">
        <f t="shared" si="15"/>
        <v>54587500</v>
      </c>
      <c r="K498" s="12"/>
      <c r="L498" s="13"/>
      <c r="M498" s="14"/>
      <c r="N498" s="14"/>
      <c r="O498" s="14"/>
      <c r="P498" s="14"/>
      <c r="Q498" s="14"/>
      <c r="R498" s="14"/>
      <c r="S498" s="15"/>
      <c r="T498" s="15"/>
      <c r="U498" s="15"/>
      <c r="V498" s="15"/>
      <c r="W498" s="15"/>
      <c r="X498" s="15">
        <f t="shared" si="14"/>
        <v>0</v>
      </c>
      <c r="Y498" s="14"/>
      <c r="Z498" s="16"/>
      <c r="AA498" s="14"/>
      <c r="AB498" s="14"/>
      <c r="AC498" s="14"/>
      <c r="AD498" s="14"/>
      <c r="AE498" s="14"/>
    </row>
    <row r="499" spans="1:31" ht="37.5">
      <c r="A499" s="28">
        <v>495</v>
      </c>
      <c r="B499" s="58" t="s">
        <v>3564</v>
      </c>
      <c r="C499" s="29" t="s">
        <v>1876</v>
      </c>
      <c r="D499" s="30" t="s">
        <v>1424</v>
      </c>
      <c r="E499" s="34" t="s">
        <v>1877</v>
      </c>
      <c r="F499" s="29" t="s">
        <v>1429</v>
      </c>
      <c r="G499" s="59" t="s">
        <v>3068</v>
      </c>
      <c r="H499" s="60">
        <v>30</v>
      </c>
      <c r="I499" s="60">
        <v>35000</v>
      </c>
      <c r="J499" s="60">
        <f t="shared" si="15"/>
        <v>1050000</v>
      </c>
      <c r="K499" s="12"/>
      <c r="L499" s="13"/>
      <c r="M499" s="14"/>
      <c r="N499" s="14"/>
      <c r="O499" s="14"/>
      <c r="P499" s="14"/>
      <c r="Q499" s="14"/>
      <c r="R499" s="14"/>
      <c r="S499" s="15"/>
      <c r="T499" s="15"/>
      <c r="U499" s="15"/>
      <c r="V499" s="15"/>
      <c r="W499" s="15"/>
      <c r="X499" s="15">
        <f t="shared" si="14"/>
        <v>0</v>
      </c>
      <c r="Y499" s="14"/>
      <c r="Z499" s="16"/>
      <c r="AA499" s="14"/>
      <c r="AB499" s="14"/>
      <c r="AC499" s="14"/>
      <c r="AD499" s="14"/>
      <c r="AE499" s="14"/>
    </row>
    <row r="500" spans="1:31" ht="56.25">
      <c r="A500" s="28">
        <v>496</v>
      </c>
      <c r="B500" s="58" t="s">
        <v>3565</v>
      </c>
      <c r="C500" s="29" t="s">
        <v>1881</v>
      </c>
      <c r="D500" s="30" t="s">
        <v>1581</v>
      </c>
      <c r="E500" s="34" t="s">
        <v>1768</v>
      </c>
      <c r="F500" s="29" t="s">
        <v>1427</v>
      </c>
      <c r="G500" s="59" t="s">
        <v>3068</v>
      </c>
      <c r="H500" s="60">
        <v>852</v>
      </c>
      <c r="I500" s="60">
        <v>132000</v>
      </c>
      <c r="J500" s="60">
        <f t="shared" si="15"/>
        <v>112464000</v>
      </c>
      <c r="K500" s="12"/>
      <c r="L500" s="13"/>
      <c r="M500" s="14"/>
      <c r="N500" s="14"/>
      <c r="O500" s="14"/>
      <c r="P500" s="14"/>
      <c r="Q500" s="14"/>
      <c r="R500" s="14"/>
      <c r="S500" s="15"/>
      <c r="T500" s="15"/>
      <c r="U500" s="15"/>
      <c r="V500" s="15"/>
      <c r="W500" s="15"/>
      <c r="X500" s="15">
        <f t="shared" si="14"/>
        <v>0</v>
      </c>
      <c r="Y500" s="14"/>
      <c r="Z500" s="16"/>
      <c r="AA500" s="14"/>
      <c r="AB500" s="14"/>
      <c r="AC500" s="14"/>
      <c r="AD500" s="14"/>
      <c r="AE500" s="14"/>
    </row>
    <row r="501" spans="1:31" ht="131.25">
      <c r="A501" s="28">
        <v>497</v>
      </c>
      <c r="B501" s="58" t="s">
        <v>3566</v>
      </c>
      <c r="C501" s="29" t="s">
        <v>1878</v>
      </c>
      <c r="D501" s="30" t="s">
        <v>1581</v>
      </c>
      <c r="E501" s="34" t="s">
        <v>1879</v>
      </c>
      <c r="F501" s="29" t="s">
        <v>1427</v>
      </c>
      <c r="G501" s="29" t="s">
        <v>3069</v>
      </c>
      <c r="H501" s="60">
        <v>7488</v>
      </c>
      <c r="I501" s="60">
        <v>45650</v>
      </c>
      <c r="J501" s="60">
        <f t="shared" si="15"/>
        <v>341827200</v>
      </c>
      <c r="K501" s="12"/>
      <c r="L501" s="13"/>
      <c r="M501" s="14"/>
      <c r="N501" s="14"/>
      <c r="O501" s="14"/>
      <c r="P501" s="14"/>
      <c r="Q501" s="14"/>
      <c r="R501" s="14"/>
      <c r="S501" s="15"/>
      <c r="T501" s="15"/>
      <c r="U501" s="15"/>
      <c r="V501" s="15"/>
      <c r="W501" s="15"/>
      <c r="X501" s="15">
        <f t="shared" si="14"/>
        <v>0</v>
      </c>
      <c r="Y501" s="14"/>
      <c r="Z501" s="16"/>
      <c r="AA501" s="14"/>
      <c r="AB501" s="14"/>
      <c r="AC501" s="14"/>
      <c r="AD501" s="14"/>
      <c r="AE501" s="14"/>
    </row>
    <row r="502" spans="1:31" ht="75">
      <c r="A502" s="28">
        <v>498</v>
      </c>
      <c r="B502" s="58" t="s">
        <v>3567</v>
      </c>
      <c r="C502" s="29" t="s">
        <v>1880</v>
      </c>
      <c r="D502" s="30" t="s">
        <v>1581</v>
      </c>
      <c r="E502" s="34" t="s">
        <v>1061</v>
      </c>
      <c r="F502" s="29" t="s">
        <v>1427</v>
      </c>
      <c r="G502" s="29" t="s">
        <v>3069</v>
      </c>
      <c r="H502" s="60">
        <v>600</v>
      </c>
      <c r="I502" s="60">
        <v>83275</v>
      </c>
      <c r="J502" s="60">
        <f t="shared" si="15"/>
        <v>49965000</v>
      </c>
      <c r="K502" s="12"/>
      <c r="L502" s="13"/>
      <c r="M502" s="14"/>
      <c r="N502" s="14"/>
      <c r="O502" s="14"/>
      <c r="P502" s="14"/>
      <c r="Q502" s="14"/>
      <c r="R502" s="14"/>
      <c r="S502" s="15"/>
      <c r="T502" s="15"/>
      <c r="U502" s="15"/>
      <c r="V502" s="15"/>
      <c r="W502" s="15"/>
      <c r="X502" s="15">
        <f t="shared" si="14"/>
        <v>0</v>
      </c>
      <c r="Y502" s="14"/>
      <c r="Z502" s="16"/>
      <c r="AA502" s="14"/>
      <c r="AB502" s="14"/>
      <c r="AC502" s="14"/>
      <c r="AD502" s="14"/>
      <c r="AE502" s="14"/>
    </row>
    <row r="503" spans="1:31" ht="112.5">
      <c r="A503" s="28">
        <v>499</v>
      </c>
      <c r="B503" s="58" t="s">
        <v>3568</v>
      </c>
      <c r="C503" s="29" t="s">
        <v>1882</v>
      </c>
      <c r="D503" s="30" t="s">
        <v>1581</v>
      </c>
      <c r="E503" s="34" t="s">
        <v>1883</v>
      </c>
      <c r="F503" s="29" t="s">
        <v>1427</v>
      </c>
      <c r="G503" s="29" t="s">
        <v>3067</v>
      </c>
      <c r="H503" s="60">
        <v>120</v>
      </c>
      <c r="I503" s="60">
        <v>403326</v>
      </c>
      <c r="J503" s="60">
        <f t="shared" si="15"/>
        <v>48399120</v>
      </c>
      <c r="K503" s="12"/>
      <c r="L503" s="13"/>
      <c r="M503" s="14"/>
      <c r="N503" s="14"/>
      <c r="O503" s="14"/>
      <c r="P503" s="14"/>
      <c r="Q503" s="14"/>
      <c r="R503" s="14"/>
      <c r="S503" s="15"/>
      <c r="T503" s="15"/>
      <c r="U503" s="15"/>
      <c r="V503" s="15"/>
      <c r="W503" s="15"/>
      <c r="X503" s="15">
        <f t="shared" si="14"/>
        <v>0</v>
      </c>
      <c r="Y503" s="14"/>
      <c r="Z503" s="16"/>
      <c r="AA503" s="14"/>
      <c r="AB503" s="14"/>
      <c r="AC503" s="14"/>
      <c r="AD503" s="14"/>
      <c r="AE503" s="14"/>
    </row>
    <row r="504" spans="1:31" ht="93.75">
      <c r="A504" s="28">
        <v>500</v>
      </c>
      <c r="B504" s="58" t="s">
        <v>3569</v>
      </c>
      <c r="C504" s="29" t="s">
        <v>1888</v>
      </c>
      <c r="D504" s="30" t="s">
        <v>1581</v>
      </c>
      <c r="E504" s="34" t="s">
        <v>1067</v>
      </c>
      <c r="F504" s="29" t="s">
        <v>1427</v>
      </c>
      <c r="G504" s="29" t="s">
        <v>3069</v>
      </c>
      <c r="H504" s="60">
        <v>2580</v>
      </c>
      <c r="I504" s="60">
        <v>23155</v>
      </c>
      <c r="J504" s="60">
        <f t="shared" si="15"/>
        <v>59739900</v>
      </c>
      <c r="K504" s="12"/>
      <c r="L504" s="13"/>
      <c r="M504" s="14"/>
      <c r="N504" s="14"/>
      <c r="O504" s="14"/>
      <c r="P504" s="14"/>
      <c r="Q504" s="14"/>
      <c r="R504" s="14"/>
      <c r="S504" s="15"/>
      <c r="T504" s="15"/>
      <c r="U504" s="15"/>
      <c r="V504" s="15"/>
      <c r="W504" s="15"/>
      <c r="X504" s="15">
        <f t="shared" si="14"/>
        <v>0</v>
      </c>
      <c r="Y504" s="14"/>
      <c r="Z504" s="16"/>
      <c r="AA504" s="14"/>
      <c r="AB504" s="14"/>
      <c r="AC504" s="14"/>
      <c r="AD504" s="14"/>
      <c r="AE504" s="14"/>
    </row>
    <row r="505" spans="1:31" ht="112.5">
      <c r="A505" s="28">
        <v>501</v>
      </c>
      <c r="B505" s="58" t="s">
        <v>3570</v>
      </c>
      <c r="C505" s="29" t="s">
        <v>1885</v>
      </c>
      <c r="D505" s="30" t="s">
        <v>1581</v>
      </c>
      <c r="E505" s="34" t="s">
        <v>1068</v>
      </c>
      <c r="F505" s="29" t="s">
        <v>1427</v>
      </c>
      <c r="G505" s="29" t="s">
        <v>3069</v>
      </c>
      <c r="H505" s="60">
        <v>1700</v>
      </c>
      <c r="I505" s="60">
        <v>42773</v>
      </c>
      <c r="J505" s="60">
        <f t="shared" si="15"/>
        <v>72714100</v>
      </c>
      <c r="K505" s="12"/>
      <c r="L505" s="13"/>
      <c r="M505" s="14"/>
      <c r="N505" s="14"/>
      <c r="O505" s="14"/>
      <c r="P505" s="14"/>
      <c r="Q505" s="14"/>
      <c r="R505" s="14"/>
      <c r="S505" s="15"/>
      <c r="T505" s="15"/>
      <c r="U505" s="15"/>
      <c r="V505" s="15"/>
      <c r="W505" s="15"/>
      <c r="X505" s="15">
        <f t="shared" si="14"/>
        <v>0</v>
      </c>
      <c r="Y505" s="14"/>
      <c r="Z505" s="16"/>
      <c r="AA505" s="14"/>
      <c r="AB505" s="14"/>
      <c r="AC505" s="14"/>
      <c r="AD505" s="14"/>
      <c r="AE505" s="14"/>
    </row>
    <row r="506" spans="1:31" ht="75">
      <c r="A506" s="28">
        <v>502</v>
      </c>
      <c r="B506" s="58" t="s">
        <v>3571</v>
      </c>
      <c r="C506" s="29" t="s">
        <v>1887</v>
      </c>
      <c r="D506" s="30" t="s">
        <v>1581</v>
      </c>
      <c r="E506" s="34" t="s">
        <v>1770</v>
      </c>
      <c r="F506" s="29" t="s">
        <v>1427</v>
      </c>
      <c r="G506" s="59" t="s">
        <v>3068</v>
      </c>
      <c r="H506" s="60">
        <v>1240</v>
      </c>
      <c r="I506" s="60">
        <v>24200</v>
      </c>
      <c r="J506" s="60">
        <f t="shared" si="15"/>
        <v>30008000</v>
      </c>
      <c r="K506" s="12"/>
      <c r="L506" s="13"/>
      <c r="M506" s="14"/>
      <c r="N506" s="14"/>
      <c r="O506" s="14"/>
      <c r="P506" s="14"/>
      <c r="Q506" s="14"/>
      <c r="R506" s="14"/>
      <c r="S506" s="15"/>
      <c r="T506" s="15"/>
      <c r="U506" s="15"/>
      <c r="V506" s="15"/>
      <c r="W506" s="15"/>
      <c r="X506" s="15">
        <f t="shared" si="14"/>
        <v>0</v>
      </c>
      <c r="Y506" s="14"/>
      <c r="Z506" s="16"/>
      <c r="AA506" s="14"/>
      <c r="AB506" s="14"/>
      <c r="AC506" s="14"/>
      <c r="AD506" s="14"/>
      <c r="AE506" s="14"/>
    </row>
    <row r="507" spans="1:31" ht="112.5">
      <c r="A507" s="28">
        <v>503</v>
      </c>
      <c r="B507" s="58" t="s">
        <v>3572</v>
      </c>
      <c r="C507" s="29" t="s">
        <v>1885</v>
      </c>
      <c r="D507" s="30" t="s">
        <v>1581</v>
      </c>
      <c r="E507" s="34" t="s">
        <v>1886</v>
      </c>
      <c r="F507" s="29" t="s">
        <v>1427</v>
      </c>
      <c r="G507" s="29" t="s">
        <v>3069</v>
      </c>
      <c r="H507" s="60">
        <v>820</v>
      </c>
      <c r="I507" s="60">
        <v>59136</v>
      </c>
      <c r="J507" s="60">
        <f t="shared" si="15"/>
        <v>48491520</v>
      </c>
      <c r="K507" s="12"/>
      <c r="L507" s="13"/>
      <c r="M507" s="14"/>
      <c r="N507" s="14"/>
      <c r="O507" s="14"/>
      <c r="P507" s="14"/>
      <c r="Q507" s="14"/>
      <c r="R507" s="14"/>
      <c r="S507" s="15"/>
      <c r="T507" s="15"/>
      <c r="U507" s="15"/>
      <c r="V507" s="15"/>
      <c r="W507" s="15"/>
      <c r="X507" s="15">
        <f t="shared" si="14"/>
        <v>0</v>
      </c>
      <c r="Y507" s="14"/>
      <c r="Z507" s="16"/>
      <c r="AA507" s="14"/>
      <c r="AB507" s="14"/>
      <c r="AC507" s="14"/>
      <c r="AD507" s="14"/>
      <c r="AE507" s="14"/>
    </row>
    <row r="508" spans="1:31" ht="93.75">
      <c r="A508" s="28">
        <v>504</v>
      </c>
      <c r="B508" s="58" t="s">
        <v>3573</v>
      </c>
      <c r="C508" s="29" t="s">
        <v>1887</v>
      </c>
      <c r="D508" s="30" t="s">
        <v>1581</v>
      </c>
      <c r="E508" s="34" t="s">
        <v>1062</v>
      </c>
      <c r="F508" s="29" t="s">
        <v>1427</v>
      </c>
      <c r="G508" s="29" t="s">
        <v>3069</v>
      </c>
      <c r="H508" s="60">
        <v>360</v>
      </c>
      <c r="I508" s="60">
        <v>59136</v>
      </c>
      <c r="J508" s="60">
        <f t="shared" si="15"/>
        <v>21288960</v>
      </c>
      <c r="K508" s="12"/>
      <c r="L508" s="13"/>
      <c r="M508" s="14"/>
      <c r="N508" s="14"/>
      <c r="O508" s="14"/>
      <c r="P508" s="14"/>
      <c r="Q508" s="14"/>
      <c r="R508" s="14"/>
      <c r="S508" s="15"/>
      <c r="T508" s="15"/>
      <c r="U508" s="15"/>
      <c r="V508" s="15"/>
      <c r="W508" s="15"/>
      <c r="X508" s="15">
        <f t="shared" si="14"/>
        <v>0</v>
      </c>
      <c r="Y508" s="14"/>
      <c r="Z508" s="16"/>
      <c r="AA508" s="14"/>
      <c r="AB508" s="14"/>
      <c r="AC508" s="14"/>
      <c r="AD508" s="14"/>
      <c r="AE508" s="14"/>
    </row>
    <row r="509" spans="1:31" ht="93.75">
      <c r="A509" s="28">
        <v>505</v>
      </c>
      <c r="B509" s="58" t="s">
        <v>3574</v>
      </c>
      <c r="C509" s="29" t="s">
        <v>1887</v>
      </c>
      <c r="D509" s="30" t="s">
        <v>1581</v>
      </c>
      <c r="E509" s="34" t="s">
        <v>1063</v>
      </c>
      <c r="F509" s="29" t="s">
        <v>1427</v>
      </c>
      <c r="G509" s="29" t="s">
        <v>3069</v>
      </c>
      <c r="H509" s="60">
        <v>580</v>
      </c>
      <c r="I509" s="60">
        <v>59273</v>
      </c>
      <c r="J509" s="60">
        <f t="shared" si="15"/>
        <v>34378340</v>
      </c>
      <c r="K509" s="12"/>
      <c r="L509" s="13"/>
      <c r="M509" s="14"/>
      <c r="N509" s="14"/>
      <c r="O509" s="14"/>
      <c r="P509" s="14"/>
      <c r="Q509" s="14"/>
      <c r="R509" s="14"/>
      <c r="S509" s="15"/>
      <c r="T509" s="15"/>
      <c r="U509" s="15"/>
      <c r="V509" s="15"/>
      <c r="W509" s="15"/>
      <c r="X509" s="15">
        <f t="shared" si="14"/>
        <v>0</v>
      </c>
      <c r="Y509" s="14"/>
      <c r="Z509" s="16"/>
      <c r="AA509" s="14"/>
      <c r="AB509" s="14"/>
      <c r="AC509" s="14"/>
      <c r="AD509" s="14"/>
      <c r="AE509" s="14"/>
    </row>
    <row r="510" spans="1:31" ht="112.5">
      <c r="A510" s="28">
        <v>506</v>
      </c>
      <c r="B510" s="58" t="s">
        <v>3575</v>
      </c>
      <c r="C510" s="29" t="s">
        <v>1887</v>
      </c>
      <c r="D510" s="30" t="s">
        <v>1581</v>
      </c>
      <c r="E510" s="34" t="s">
        <v>1064</v>
      </c>
      <c r="F510" s="29" t="s">
        <v>1427</v>
      </c>
      <c r="G510" s="29" t="s">
        <v>3069</v>
      </c>
      <c r="H510" s="60">
        <v>360</v>
      </c>
      <c r="I510" s="60">
        <v>113342</v>
      </c>
      <c r="J510" s="60">
        <f t="shared" si="15"/>
        <v>40803120</v>
      </c>
      <c r="K510" s="12"/>
      <c r="L510" s="13"/>
      <c r="M510" s="14"/>
      <c r="N510" s="14"/>
      <c r="O510" s="14"/>
      <c r="P510" s="14"/>
      <c r="Q510" s="14"/>
      <c r="R510" s="14"/>
      <c r="S510" s="15"/>
      <c r="T510" s="15"/>
      <c r="U510" s="15"/>
      <c r="V510" s="15"/>
      <c r="W510" s="15"/>
      <c r="X510" s="15">
        <f t="shared" si="14"/>
        <v>0</v>
      </c>
      <c r="Y510" s="14"/>
      <c r="Z510" s="16"/>
      <c r="AA510" s="14"/>
      <c r="AB510" s="14"/>
      <c r="AC510" s="14"/>
      <c r="AD510" s="14"/>
      <c r="AE510" s="14"/>
    </row>
    <row r="511" spans="1:31" ht="93.75">
      <c r="A511" s="28">
        <v>507</v>
      </c>
      <c r="B511" s="58" t="s">
        <v>3576</v>
      </c>
      <c r="C511" s="29" t="s">
        <v>1887</v>
      </c>
      <c r="D511" s="30" t="s">
        <v>1581</v>
      </c>
      <c r="E511" s="34" t="s">
        <v>1065</v>
      </c>
      <c r="F511" s="29" t="s">
        <v>1427</v>
      </c>
      <c r="G511" s="29" t="s">
        <v>3069</v>
      </c>
      <c r="H511" s="60">
        <v>580</v>
      </c>
      <c r="I511" s="60">
        <v>59273</v>
      </c>
      <c r="J511" s="60">
        <f t="shared" si="15"/>
        <v>34378340</v>
      </c>
      <c r="K511" s="12"/>
      <c r="L511" s="13"/>
      <c r="M511" s="14"/>
      <c r="N511" s="14"/>
      <c r="O511" s="14"/>
      <c r="P511" s="14"/>
      <c r="Q511" s="14"/>
      <c r="R511" s="14"/>
      <c r="S511" s="15"/>
      <c r="T511" s="15"/>
      <c r="U511" s="15"/>
      <c r="V511" s="15"/>
      <c r="W511" s="15"/>
      <c r="X511" s="15">
        <f t="shared" si="14"/>
        <v>0</v>
      </c>
      <c r="Y511" s="14"/>
      <c r="Z511" s="16"/>
      <c r="AA511" s="14"/>
      <c r="AB511" s="14"/>
      <c r="AC511" s="14"/>
      <c r="AD511" s="14"/>
      <c r="AE511" s="14"/>
    </row>
    <row r="512" spans="1:31" ht="112.5">
      <c r="A512" s="28">
        <v>508</v>
      </c>
      <c r="B512" s="58" t="s">
        <v>3577</v>
      </c>
      <c r="C512" s="29" t="s">
        <v>1887</v>
      </c>
      <c r="D512" s="30" t="s">
        <v>1581</v>
      </c>
      <c r="E512" s="34" t="s">
        <v>1066</v>
      </c>
      <c r="F512" s="29" t="s">
        <v>1427</v>
      </c>
      <c r="G512" s="29" t="s">
        <v>3069</v>
      </c>
      <c r="H512" s="60">
        <v>1450</v>
      </c>
      <c r="I512" s="60">
        <v>102102</v>
      </c>
      <c r="J512" s="60">
        <f t="shared" si="15"/>
        <v>148047900</v>
      </c>
      <c r="K512" s="12"/>
      <c r="L512" s="13"/>
      <c r="M512" s="14"/>
      <c r="N512" s="14"/>
      <c r="O512" s="14"/>
      <c r="P512" s="14"/>
      <c r="Q512" s="14"/>
      <c r="R512" s="14"/>
      <c r="S512" s="15"/>
      <c r="T512" s="15"/>
      <c r="U512" s="15"/>
      <c r="V512" s="15"/>
      <c r="W512" s="15"/>
      <c r="X512" s="15">
        <f t="shared" si="14"/>
        <v>0</v>
      </c>
      <c r="Y512" s="14"/>
      <c r="Z512" s="16"/>
      <c r="AA512" s="14"/>
      <c r="AB512" s="14"/>
      <c r="AC512" s="14"/>
      <c r="AD512" s="14"/>
      <c r="AE512" s="14"/>
    </row>
    <row r="513" spans="1:31" ht="93.75">
      <c r="A513" s="28">
        <v>509</v>
      </c>
      <c r="B513" s="58" t="s">
        <v>3578</v>
      </c>
      <c r="C513" s="29" t="s">
        <v>1889</v>
      </c>
      <c r="D513" s="30" t="s">
        <v>1581</v>
      </c>
      <c r="E513" s="34" t="s">
        <v>776</v>
      </c>
      <c r="F513" s="29" t="s">
        <v>1427</v>
      </c>
      <c r="G513" s="29" t="s">
        <v>3067</v>
      </c>
      <c r="H513" s="60">
        <v>120</v>
      </c>
      <c r="I513" s="60">
        <v>660000</v>
      </c>
      <c r="J513" s="60">
        <f t="shared" si="15"/>
        <v>79200000</v>
      </c>
      <c r="K513" s="12"/>
      <c r="L513" s="13"/>
      <c r="M513" s="14"/>
      <c r="N513" s="14"/>
      <c r="O513" s="14"/>
      <c r="P513" s="14"/>
      <c r="Q513" s="14"/>
      <c r="R513" s="14"/>
      <c r="S513" s="15"/>
      <c r="T513" s="15"/>
      <c r="U513" s="15"/>
      <c r="V513" s="15"/>
      <c r="W513" s="15"/>
      <c r="X513" s="15">
        <f t="shared" si="14"/>
        <v>0</v>
      </c>
      <c r="Y513" s="14"/>
      <c r="Z513" s="16"/>
      <c r="AA513" s="14"/>
      <c r="AB513" s="14"/>
      <c r="AC513" s="14"/>
      <c r="AD513" s="14"/>
      <c r="AE513" s="14"/>
    </row>
    <row r="514" spans="1:31" ht="93.75">
      <c r="A514" s="28">
        <v>510</v>
      </c>
      <c r="B514" s="58" t="s">
        <v>3579</v>
      </c>
      <c r="C514" s="29" t="s">
        <v>1889</v>
      </c>
      <c r="D514" s="30" t="s">
        <v>1581</v>
      </c>
      <c r="E514" s="34" t="s">
        <v>777</v>
      </c>
      <c r="F514" s="29" t="s">
        <v>1427</v>
      </c>
      <c r="G514" s="29" t="s">
        <v>3067</v>
      </c>
      <c r="H514" s="60">
        <v>120</v>
      </c>
      <c r="I514" s="60">
        <v>236500</v>
      </c>
      <c r="J514" s="60">
        <f t="shared" si="15"/>
        <v>28380000</v>
      </c>
      <c r="K514" s="12"/>
      <c r="L514" s="13"/>
      <c r="M514" s="14"/>
      <c r="N514" s="14"/>
      <c r="O514" s="14"/>
      <c r="P514" s="14"/>
      <c r="Q514" s="14"/>
      <c r="R514" s="14"/>
      <c r="S514" s="15"/>
      <c r="T514" s="15"/>
      <c r="U514" s="15"/>
      <c r="V514" s="15"/>
      <c r="W514" s="15"/>
      <c r="X514" s="15">
        <f t="shared" si="14"/>
        <v>0</v>
      </c>
      <c r="Y514" s="14"/>
      <c r="Z514" s="16"/>
      <c r="AA514" s="14"/>
      <c r="AB514" s="14"/>
      <c r="AC514" s="14"/>
      <c r="AD514" s="14"/>
      <c r="AE514" s="14"/>
    </row>
    <row r="515" spans="1:31" ht="93.75">
      <c r="A515" s="28">
        <v>511</v>
      </c>
      <c r="B515" s="58" t="s">
        <v>3580</v>
      </c>
      <c r="C515" s="29" t="s">
        <v>1889</v>
      </c>
      <c r="D515" s="30" t="s">
        <v>1581</v>
      </c>
      <c r="E515" s="34" t="s">
        <v>775</v>
      </c>
      <c r="F515" s="29" t="s">
        <v>1427</v>
      </c>
      <c r="G515" s="29" t="s">
        <v>3067</v>
      </c>
      <c r="H515" s="60">
        <v>360</v>
      </c>
      <c r="I515" s="60">
        <v>168561</v>
      </c>
      <c r="J515" s="60">
        <f t="shared" si="15"/>
        <v>60681960</v>
      </c>
      <c r="K515" s="12"/>
      <c r="L515" s="13"/>
      <c r="M515" s="14"/>
      <c r="N515" s="14"/>
      <c r="O515" s="14"/>
      <c r="P515" s="14"/>
      <c r="Q515" s="14"/>
      <c r="R515" s="14"/>
      <c r="S515" s="15"/>
      <c r="T515" s="15"/>
      <c r="U515" s="15"/>
      <c r="V515" s="15"/>
      <c r="W515" s="15"/>
      <c r="X515" s="15">
        <f t="shared" si="14"/>
        <v>0</v>
      </c>
      <c r="Y515" s="14"/>
      <c r="Z515" s="16"/>
      <c r="AA515" s="14"/>
      <c r="AB515" s="14"/>
      <c r="AC515" s="14"/>
      <c r="AD515" s="14"/>
      <c r="AE515" s="14"/>
    </row>
    <row r="516" spans="1:31" ht="112.5">
      <c r="A516" s="28">
        <v>512</v>
      </c>
      <c r="B516" s="58" t="s">
        <v>3581</v>
      </c>
      <c r="C516" s="29" t="s">
        <v>1889</v>
      </c>
      <c r="D516" s="30" t="s">
        <v>1581</v>
      </c>
      <c r="E516" s="34" t="s">
        <v>774</v>
      </c>
      <c r="F516" s="29" t="s">
        <v>1427</v>
      </c>
      <c r="G516" s="29" t="s">
        <v>3067</v>
      </c>
      <c r="H516" s="60">
        <v>240</v>
      </c>
      <c r="I516" s="60">
        <v>134245</v>
      </c>
      <c r="J516" s="60">
        <f t="shared" si="15"/>
        <v>32218800</v>
      </c>
      <c r="K516" s="12"/>
      <c r="L516" s="13"/>
      <c r="M516" s="14"/>
      <c r="N516" s="14"/>
      <c r="O516" s="14"/>
      <c r="P516" s="14"/>
      <c r="Q516" s="14"/>
      <c r="R516" s="14"/>
      <c r="S516" s="15"/>
      <c r="T516" s="15"/>
      <c r="U516" s="15"/>
      <c r="V516" s="15"/>
      <c r="W516" s="15"/>
      <c r="X516" s="15">
        <f t="shared" si="14"/>
        <v>0</v>
      </c>
      <c r="Y516" s="14"/>
      <c r="Z516" s="16"/>
      <c r="AA516" s="14"/>
      <c r="AB516" s="14"/>
      <c r="AC516" s="14"/>
      <c r="AD516" s="14"/>
      <c r="AE516" s="14"/>
    </row>
    <row r="517" spans="1:31" ht="112.5">
      <c r="A517" s="28">
        <v>513</v>
      </c>
      <c r="B517" s="58" t="s">
        <v>3582</v>
      </c>
      <c r="C517" s="29" t="s">
        <v>1889</v>
      </c>
      <c r="D517" s="30" t="s">
        <v>1581</v>
      </c>
      <c r="E517" s="34" t="s">
        <v>773</v>
      </c>
      <c r="F517" s="29" t="s">
        <v>1427</v>
      </c>
      <c r="G517" s="29" t="s">
        <v>3067</v>
      </c>
      <c r="H517" s="60">
        <v>360</v>
      </c>
      <c r="I517" s="60">
        <v>200200</v>
      </c>
      <c r="J517" s="60">
        <f t="shared" si="15"/>
        <v>72072000</v>
      </c>
      <c r="K517" s="12"/>
      <c r="L517" s="13"/>
      <c r="M517" s="14"/>
      <c r="N517" s="14"/>
      <c r="O517" s="14"/>
      <c r="P517" s="14"/>
      <c r="Q517" s="14"/>
      <c r="R517" s="14"/>
      <c r="S517" s="15"/>
      <c r="T517" s="15"/>
      <c r="U517" s="15"/>
      <c r="V517" s="15"/>
      <c r="W517" s="15"/>
      <c r="X517" s="15">
        <f t="shared" si="14"/>
        <v>0</v>
      </c>
      <c r="Y517" s="14"/>
      <c r="Z517" s="16"/>
      <c r="AA517" s="14"/>
      <c r="AB517" s="14"/>
      <c r="AC517" s="14"/>
      <c r="AD517" s="14"/>
      <c r="AE517" s="14"/>
    </row>
    <row r="518" spans="1:31" ht="56.25">
      <c r="A518" s="28">
        <v>514</v>
      </c>
      <c r="B518" s="58" t="s">
        <v>3583</v>
      </c>
      <c r="C518" s="29" t="s">
        <v>1889</v>
      </c>
      <c r="D518" s="30" t="s">
        <v>1581</v>
      </c>
      <c r="E518" s="34" t="s">
        <v>1896</v>
      </c>
      <c r="F518" s="29" t="s">
        <v>1427</v>
      </c>
      <c r="G518" s="29" t="s">
        <v>3069</v>
      </c>
      <c r="H518" s="60">
        <v>360</v>
      </c>
      <c r="I518" s="60">
        <v>58173</v>
      </c>
      <c r="J518" s="60">
        <f t="shared" si="15"/>
        <v>20942280</v>
      </c>
      <c r="K518" s="12"/>
      <c r="L518" s="13"/>
      <c r="M518" s="14"/>
      <c r="N518" s="14"/>
      <c r="O518" s="14"/>
      <c r="P518" s="14"/>
      <c r="Q518" s="14"/>
      <c r="R518" s="14"/>
      <c r="S518" s="15"/>
      <c r="T518" s="15"/>
      <c r="U518" s="15"/>
      <c r="V518" s="15"/>
      <c r="W518" s="15"/>
      <c r="X518" s="15">
        <f t="shared" ref="X518:X570" si="16">SUM(S518:W518)</f>
        <v>0</v>
      </c>
      <c r="Y518" s="14"/>
      <c r="Z518" s="16"/>
      <c r="AA518" s="14"/>
      <c r="AB518" s="14"/>
      <c r="AC518" s="14"/>
      <c r="AD518" s="14"/>
      <c r="AE518" s="14"/>
    </row>
    <row r="519" spans="1:31" ht="112.5">
      <c r="A519" s="28">
        <v>515</v>
      </c>
      <c r="B519" s="58" t="s">
        <v>3584</v>
      </c>
      <c r="C519" s="29" t="s">
        <v>1889</v>
      </c>
      <c r="D519" s="30" t="s">
        <v>1581</v>
      </c>
      <c r="E519" s="34" t="s">
        <v>1892</v>
      </c>
      <c r="F519" s="29" t="s">
        <v>1429</v>
      </c>
      <c r="G519" s="59" t="s">
        <v>3068</v>
      </c>
      <c r="H519" s="60">
        <v>480</v>
      </c>
      <c r="I519" s="60">
        <v>44000</v>
      </c>
      <c r="J519" s="60">
        <f t="shared" ref="J519:J582" si="17">H519*I519</f>
        <v>21120000</v>
      </c>
      <c r="K519" s="12"/>
      <c r="L519" s="13"/>
      <c r="M519" s="14"/>
      <c r="N519" s="14"/>
      <c r="O519" s="14"/>
      <c r="P519" s="14"/>
      <c r="Q519" s="14"/>
      <c r="R519" s="14"/>
      <c r="S519" s="15"/>
      <c r="T519" s="15"/>
      <c r="U519" s="15"/>
      <c r="V519" s="15"/>
      <c r="W519" s="15"/>
      <c r="X519" s="15">
        <f t="shared" si="16"/>
        <v>0</v>
      </c>
      <c r="Y519" s="14"/>
      <c r="Z519" s="16"/>
      <c r="AA519" s="14"/>
      <c r="AB519" s="14"/>
      <c r="AC519" s="14"/>
      <c r="AD519" s="14"/>
      <c r="AE519" s="14"/>
    </row>
    <row r="520" spans="1:31" ht="93.75">
      <c r="A520" s="28">
        <v>516</v>
      </c>
      <c r="B520" s="58" t="s">
        <v>3585</v>
      </c>
      <c r="C520" s="29" t="s">
        <v>1889</v>
      </c>
      <c r="D520" s="30" t="s">
        <v>1581</v>
      </c>
      <c r="E520" s="34" t="s">
        <v>772</v>
      </c>
      <c r="F520" s="29" t="s">
        <v>1427</v>
      </c>
      <c r="G520" s="29" t="s">
        <v>3067</v>
      </c>
      <c r="H520" s="60">
        <v>240</v>
      </c>
      <c r="I520" s="60">
        <v>130893</v>
      </c>
      <c r="J520" s="60">
        <f t="shared" si="17"/>
        <v>31414320</v>
      </c>
      <c r="K520" s="12"/>
      <c r="L520" s="13"/>
      <c r="M520" s="14"/>
      <c r="N520" s="14"/>
      <c r="O520" s="14"/>
      <c r="P520" s="14"/>
      <c r="Q520" s="14"/>
      <c r="R520" s="14"/>
      <c r="S520" s="15"/>
      <c r="T520" s="15"/>
      <c r="U520" s="15"/>
      <c r="V520" s="15"/>
      <c r="W520" s="15"/>
      <c r="X520" s="15">
        <f t="shared" si="16"/>
        <v>0</v>
      </c>
      <c r="Y520" s="14"/>
      <c r="Z520" s="16"/>
      <c r="AA520" s="14"/>
      <c r="AB520" s="14"/>
      <c r="AC520" s="14"/>
      <c r="AD520" s="14"/>
      <c r="AE520" s="14"/>
    </row>
    <row r="521" spans="1:31" ht="75">
      <c r="A521" s="28">
        <v>517</v>
      </c>
      <c r="B521" s="58" t="s">
        <v>3586</v>
      </c>
      <c r="C521" s="32" t="s">
        <v>1889</v>
      </c>
      <c r="D521" s="31" t="s">
        <v>1581</v>
      </c>
      <c r="E521" s="69" t="s">
        <v>1891</v>
      </c>
      <c r="F521" s="29" t="s">
        <v>1427</v>
      </c>
      <c r="G521" s="29" t="s">
        <v>3069</v>
      </c>
      <c r="H521" s="60">
        <v>480</v>
      </c>
      <c r="I521" s="60">
        <v>53790</v>
      </c>
      <c r="J521" s="60">
        <f t="shared" si="17"/>
        <v>25819200</v>
      </c>
      <c r="K521" s="12"/>
      <c r="L521" s="13"/>
      <c r="M521" s="14"/>
      <c r="N521" s="14"/>
      <c r="O521" s="14"/>
      <c r="P521" s="14"/>
      <c r="Q521" s="14"/>
      <c r="R521" s="14"/>
      <c r="S521" s="15"/>
      <c r="T521" s="15"/>
      <c r="U521" s="15"/>
      <c r="V521" s="15"/>
      <c r="W521" s="15"/>
      <c r="X521" s="15">
        <f t="shared" si="16"/>
        <v>0</v>
      </c>
      <c r="Y521" s="14"/>
      <c r="Z521" s="16"/>
      <c r="AA521" s="14"/>
      <c r="AB521" s="14"/>
      <c r="AC521" s="14"/>
      <c r="AD521" s="14"/>
      <c r="AE521" s="14"/>
    </row>
    <row r="522" spans="1:31" ht="56.25">
      <c r="A522" s="28">
        <v>518</v>
      </c>
      <c r="B522" s="58" t="s">
        <v>3587</v>
      </c>
      <c r="C522" s="29" t="s">
        <v>1890</v>
      </c>
      <c r="D522" s="30" t="s">
        <v>1581</v>
      </c>
      <c r="E522" s="34" t="s">
        <v>1069</v>
      </c>
      <c r="F522" s="29" t="s">
        <v>1427</v>
      </c>
      <c r="G522" s="29" t="s">
        <v>3069</v>
      </c>
      <c r="H522" s="60">
        <v>360</v>
      </c>
      <c r="I522" s="60">
        <v>58173.5</v>
      </c>
      <c r="J522" s="60">
        <f t="shared" si="17"/>
        <v>20942460</v>
      </c>
      <c r="K522" s="12"/>
      <c r="L522" s="13"/>
      <c r="M522" s="14"/>
      <c r="N522" s="14"/>
      <c r="O522" s="14"/>
      <c r="P522" s="14"/>
      <c r="Q522" s="14"/>
      <c r="R522" s="14"/>
      <c r="S522" s="15"/>
      <c r="T522" s="15"/>
      <c r="U522" s="15"/>
      <c r="V522" s="15"/>
      <c r="W522" s="15"/>
      <c r="X522" s="15">
        <f t="shared" si="16"/>
        <v>0</v>
      </c>
      <c r="Y522" s="14"/>
      <c r="Z522" s="16"/>
      <c r="AA522" s="14"/>
      <c r="AB522" s="14"/>
      <c r="AC522" s="14"/>
      <c r="AD522" s="14"/>
      <c r="AE522" s="14"/>
    </row>
    <row r="523" spans="1:31" ht="93.75">
      <c r="A523" s="28">
        <v>519</v>
      </c>
      <c r="B523" s="58" t="s">
        <v>3588</v>
      </c>
      <c r="C523" s="29" t="s">
        <v>1890</v>
      </c>
      <c r="D523" s="30" t="s">
        <v>1581</v>
      </c>
      <c r="E523" s="34" t="s">
        <v>771</v>
      </c>
      <c r="F523" s="29" t="s">
        <v>1427</v>
      </c>
      <c r="G523" s="29" t="s">
        <v>3067</v>
      </c>
      <c r="H523" s="60">
        <v>240</v>
      </c>
      <c r="I523" s="60">
        <v>102004</v>
      </c>
      <c r="J523" s="60">
        <f t="shared" si="17"/>
        <v>24480960</v>
      </c>
      <c r="K523" s="12"/>
      <c r="L523" s="13"/>
      <c r="M523" s="14"/>
      <c r="N523" s="14"/>
      <c r="O523" s="14"/>
      <c r="P523" s="14"/>
      <c r="Q523" s="14"/>
      <c r="R523" s="14"/>
      <c r="S523" s="15"/>
      <c r="T523" s="15"/>
      <c r="U523" s="15"/>
      <c r="V523" s="15"/>
      <c r="W523" s="15"/>
      <c r="X523" s="15">
        <f t="shared" si="16"/>
        <v>0</v>
      </c>
      <c r="Y523" s="14"/>
      <c r="Z523" s="16"/>
      <c r="AA523" s="14"/>
      <c r="AB523" s="14"/>
      <c r="AC523" s="14"/>
      <c r="AD523" s="14"/>
      <c r="AE523" s="14"/>
    </row>
    <row r="524" spans="1:31" ht="75">
      <c r="A524" s="28">
        <v>520</v>
      </c>
      <c r="B524" s="58" t="s">
        <v>3589</v>
      </c>
      <c r="C524" s="29" t="s">
        <v>1897</v>
      </c>
      <c r="D524" s="30" t="s">
        <v>1581</v>
      </c>
      <c r="E524" s="34" t="s">
        <v>1771</v>
      </c>
      <c r="F524" s="29" t="s">
        <v>1427</v>
      </c>
      <c r="G524" s="59" t="s">
        <v>3068</v>
      </c>
      <c r="H524" s="60">
        <v>740</v>
      </c>
      <c r="I524" s="60">
        <v>62370</v>
      </c>
      <c r="J524" s="60">
        <f t="shared" si="17"/>
        <v>46153800</v>
      </c>
      <c r="K524" s="12"/>
      <c r="L524" s="13"/>
      <c r="M524" s="14"/>
      <c r="N524" s="14"/>
      <c r="O524" s="14"/>
      <c r="P524" s="14"/>
      <c r="Q524" s="14"/>
      <c r="R524" s="14"/>
      <c r="S524" s="15"/>
      <c r="T524" s="15"/>
      <c r="U524" s="15"/>
      <c r="V524" s="15"/>
      <c r="W524" s="15"/>
      <c r="X524" s="15">
        <f t="shared" si="16"/>
        <v>0</v>
      </c>
      <c r="Y524" s="14"/>
      <c r="Z524" s="16"/>
      <c r="AA524" s="14"/>
      <c r="AB524" s="14"/>
      <c r="AC524" s="14"/>
      <c r="AD524" s="14"/>
      <c r="AE524" s="14"/>
    </row>
    <row r="525" spans="1:31" ht="75">
      <c r="A525" s="28">
        <v>521</v>
      </c>
      <c r="B525" s="58" t="s">
        <v>3590</v>
      </c>
      <c r="C525" s="32" t="s">
        <v>1893</v>
      </c>
      <c r="D525" s="31" t="s">
        <v>1581</v>
      </c>
      <c r="E525" s="69" t="s">
        <v>446</v>
      </c>
      <c r="F525" s="29" t="s">
        <v>1427</v>
      </c>
      <c r="G525" s="29" t="s">
        <v>3069</v>
      </c>
      <c r="H525" s="60">
        <v>120</v>
      </c>
      <c r="I525" s="60">
        <v>126472</v>
      </c>
      <c r="J525" s="60">
        <f t="shared" si="17"/>
        <v>15176640</v>
      </c>
      <c r="K525" s="12"/>
      <c r="L525" s="13"/>
      <c r="M525" s="14"/>
      <c r="N525" s="14"/>
      <c r="O525" s="14"/>
      <c r="P525" s="14"/>
      <c r="Q525" s="14"/>
      <c r="R525" s="14"/>
      <c r="S525" s="15"/>
      <c r="T525" s="15"/>
      <c r="U525" s="15"/>
      <c r="V525" s="15"/>
      <c r="W525" s="15"/>
      <c r="X525" s="15">
        <f t="shared" si="16"/>
        <v>0</v>
      </c>
      <c r="Y525" s="14"/>
      <c r="Z525" s="16"/>
      <c r="AA525" s="14"/>
      <c r="AB525" s="14"/>
      <c r="AC525" s="14"/>
      <c r="AD525" s="14"/>
      <c r="AE525" s="14"/>
    </row>
    <row r="526" spans="1:31" ht="112.5">
      <c r="A526" s="28">
        <v>522</v>
      </c>
      <c r="B526" s="58" t="s">
        <v>3591</v>
      </c>
      <c r="C526" s="29" t="s">
        <v>1893</v>
      </c>
      <c r="D526" s="30" t="s">
        <v>1581</v>
      </c>
      <c r="E526" s="34" t="s">
        <v>447</v>
      </c>
      <c r="F526" s="29" t="s">
        <v>1427</v>
      </c>
      <c r="G526" s="29" t="s">
        <v>3069</v>
      </c>
      <c r="H526" s="60">
        <v>120</v>
      </c>
      <c r="I526" s="60">
        <v>637998</v>
      </c>
      <c r="J526" s="60">
        <f t="shared" si="17"/>
        <v>76559760</v>
      </c>
      <c r="K526" s="12"/>
      <c r="L526" s="13"/>
      <c r="M526" s="14"/>
      <c r="N526" s="14"/>
      <c r="O526" s="14"/>
      <c r="P526" s="14"/>
      <c r="Q526" s="14"/>
      <c r="R526" s="14"/>
      <c r="S526" s="15"/>
      <c r="T526" s="15"/>
      <c r="U526" s="15"/>
      <c r="V526" s="15"/>
      <c r="W526" s="15"/>
      <c r="X526" s="15">
        <f t="shared" si="16"/>
        <v>0</v>
      </c>
      <c r="Y526" s="14"/>
      <c r="Z526" s="16"/>
      <c r="AA526" s="14"/>
      <c r="AB526" s="14"/>
      <c r="AC526" s="14"/>
      <c r="AD526" s="14"/>
      <c r="AE526" s="14"/>
    </row>
    <row r="527" spans="1:31" ht="150">
      <c r="A527" s="28">
        <v>523</v>
      </c>
      <c r="B527" s="58" t="s">
        <v>3592</v>
      </c>
      <c r="C527" s="29" t="s">
        <v>1893</v>
      </c>
      <c r="D527" s="30" t="s">
        <v>1581</v>
      </c>
      <c r="E527" s="34" t="s">
        <v>445</v>
      </c>
      <c r="F527" s="29" t="s">
        <v>1427</v>
      </c>
      <c r="G527" s="29" t="s">
        <v>3069</v>
      </c>
      <c r="H527" s="60">
        <v>96</v>
      </c>
      <c r="I527" s="60">
        <v>1209285</v>
      </c>
      <c r="J527" s="60">
        <f t="shared" si="17"/>
        <v>116091360</v>
      </c>
      <c r="K527" s="12"/>
      <c r="L527" s="13"/>
      <c r="M527" s="14"/>
      <c r="N527" s="14"/>
      <c r="O527" s="14"/>
      <c r="P527" s="14"/>
      <c r="Q527" s="14"/>
      <c r="R527" s="14"/>
      <c r="S527" s="15"/>
      <c r="T527" s="15"/>
      <c r="U527" s="15"/>
      <c r="V527" s="15"/>
      <c r="W527" s="15"/>
      <c r="X527" s="15">
        <f t="shared" si="16"/>
        <v>0</v>
      </c>
      <c r="Y527" s="14"/>
      <c r="Z527" s="16"/>
      <c r="AA527" s="14"/>
      <c r="AB527" s="14"/>
      <c r="AC527" s="14"/>
      <c r="AD527" s="14"/>
      <c r="AE527" s="14"/>
    </row>
    <row r="528" spans="1:31" ht="150">
      <c r="A528" s="28">
        <v>524</v>
      </c>
      <c r="B528" s="58" t="s">
        <v>3593</v>
      </c>
      <c r="C528" s="29" t="s">
        <v>1893</v>
      </c>
      <c r="D528" s="94" t="s">
        <v>1581</v>
      </c>
      <c r="E528" s="34" t="s">
        <v>1070</v>
      </c>
      <c r="F528" s="29" t="s">
        <v>1427</v>
      </c>
      <c r="G528" s="29" t="s">
        <v>3069</v>
      </c>
      <c r="H528" s="60">
        <v>120</v>
      </c>
      <c r="I528" s="60">
        <v>1163715</v>
      </c>
      <c r="J528" s="60">
        <f t="shared" si="17"/>
        <v>139645800</v>
      </c>
      <c r="K528" s="12"/>
      <c r="L528" s="13"/>
      <c r="M528" s="14"/>
      <c r="N528" s="14"/>
      <c r="O528" s="14"/>
      <c r="P528" s="14"/>
      <c r="Q528" s="14"/>
      <c r="R528" s="14"/>
      <c r="S528" s="15"/>
      <c r="T528" s="15"/>
      <c r="U528" s="15"/>
      <c r="V528" s="15"/>
      <c r="W528" s="15"/>
      <c r="X528" s="15">
        <f t="shared" si="16"/>
        <v>0</v>
      </c>
      <c r="Y528" s="14"/>
      <c r="Z528" s="16"/>
      <c r="AA528" s="14"/>
      <c r="AB528" s="14"/>
      <c r="AC528" s="14"/>
      <c r="AD528" s="14"/>
      <c r="AE528" s="14"/>
    </row>
    <row r="529" spans="1:31" ht="131.25">
      <c r="A529" s="28">
        <v>525</v>
      </c>
      <c r="B529" s="58" t="s">
        <v>3594</v>
      </c>
      <c r="C529" s="29" t="s">
        <v>1893</v>
      </c>
      <c r="D529" s="30" t="s">
        <v>1581</v>
      </c>
      <c r="E529" s="34" t="s">
        <v>1074</v>
      </c>
      <c r="F529" s="29" t="s">
        <v>1427</v>
      </c>
      <c r="G529" s="29" t="s">
        <v>3069</v>
      </c>
      <c r="H529" s="60">
        <v>120</v>
      </c>
      <c r="I529" s="60">
        <v>60291</v>
      </c>
      <c r="J529" s="60">
        <f t="shared" si="17"/>
        <v>7234920</v>
      </c>
      <c r="K529" s="12"/>
      <c r="L529" s="13"/>
      <c r="M529" s="14"/>
      <c r="N529" s="14"/>
      <c r="O529" s="14"/>
      <c r="P529" s="14"/>
      <c r="Q529" s="14"/>
      <c r="R529" s="14"/>
      <c r="S529" s="15"/>
      <c r="T529" s="15"/>
      <c r="U529" s="15"/>
      <c r="V529" s="15"/>
      <c r="W529" s="15"/>
      <c r="X529" s="15">
        <f t="shared" si="16"/>
        <v>0</v>
      </c>
      <c r="Y529" s="14"/>
      <c r="Z529" s="16"/>
      <c r="AA529" s="14"/>
      <c r="AB529" s="14"/>
      <c r="AC529" s="14"/>
      <c r="AD529" s="14"/>
      <c r="AE529" s="14"/>
    </row>
    <row r="530" spans="1:31" ht="131.25">
      <c r="A530" s="28">
        <v>526</v>
      </c>
      <c r="B530" s="58" t="s">
        <v>3595</v>
      </c>
      <c r="C530" s="29" t="s">
        <v>1893</v>
      </c>
      <c r="D530" s="94" t="s">
        <v>1581</v>
      </c>
      <c r="E530" s="34" t="s">
        <v>1071</v>
      </c>
      <c r="F530" s="29" t="s">
        <v>1427</v>
      </c>
      <c r="G530" s="29" t="s">
        <v>3069</v>
      </c>
      <c r="H530" s="60">
        <v>120</v>
      </c>
      <c r="I530" s="60">
        <v>918110</v>
      </c>
      <c r="J530" s="60">
        <f t="shared" si="17"/>
        <v>110173200</v>
      </c>
      <c r="K530" s="12"/>
      <c r="L530" s="13"/>
      <c r="M530" s="14"/>
      <c r="N530" s="14"/>
      <c r="O530" s="14"/>
      <c r="P530" s="14"/>
      <c r="Q530" s="14"/>
      <c r="R530" s="14"/>
      <c r="S530" s="15"/>
      <c r="T530" s="15"/>
      <c r="U530" s="15"/>
      <c r="V530" s="15"/>
      <c r="W530" s="15"/>
      <c r="X530" s="15">
        <f t="shared" si="16"/>
        <v>0</v>
      </c>
      <c r="Y530" s="14"/>
      <c r="Z530" s="16"/>
      <c r="AA530" s="14"/>
      <c r="AB530" s="14"/>
      <c r="AC530" s="14"/>
      <c r="AD530" s="14"/>
      <c r="AE530" s="14"/>
    </row>
    <row r="531" spans="1:31" ht="131.25">
      <c r="A531" s="28">
        <v>527</v>
      </c>
      <c r="B531" s="58" t="s">
        <v>3596</v>
      </c>
      <c r="C531" s="29" t="s">
        <v>1893</v>
      </c>
      <c r="D531" s="30" t="s">
        <v>1581</v>
      </c>
      <c r="E531" s="34" t="s">
        <v>1073</v>
      </c>
      <c r="F531" s="29" t="s">
        <v>1427</v>
      </c>
      <c r="G531" s="29" t="s">
        <v>3069</v>
      </c>
      <c r="H531" s="60">
        <v>120</v>
      </c>
      <c r="I531" s="60">
        <v>75282</v>
      </c>
      <c r="J531" s="60">
        <f t="shared" si="17"/>
        <v>9033840</v>
      </c>
      <c r="K531" s="12"/>
      <c r="L531" s="13"/>
      <c r="M531" s="14"/>
      <c r="N531" s="14"/>
      <c r="O531" s="14"/>
      <c r="P531" s="14"/>
      <c r="Q531" s="14"/>
      <c r="R531" s="14"/>
      <c r="S531" s="15"/>
      <c r="T531" s="15"/>
      <c r="U531" s="15"/>
      <c r="V531" s="15"/>
      <c r="W531" s="15"/>
      <c r="X531" s="15">
        <f t="shared" si="16"/>
        <v>0</v>
      </c>
      <c r="Y531" s="14"/>
      <c r="Z531" s="16"/>
      <c r="AA531" s="14"/>
      <c r="AB531" s="14"/>
      <c r="AC531" s="14"/>
      <c r="AD531" s="14"/>
      <c r="AE531" s="14"/>
    </row>
    <row r="532" spans="1:31" ht="150">
      <c r="A532" s="28">
        <v>528</v>
      </c>
      <c r="B532" s="58" t="s">
        <v>3597</v>
      </c>
      <c r="C532" s="29" t="s">
        <v>1893</v>
      </c>
      <c r="D532" s="94" t="s">
        <v>1581</v>
      </c>
      <c r="E532" s="34" t="s">
        <v>1072</v>
      </c>
      <c r="F532" s="29" t="s">
        <v>1427</v>
      </c>
      <c r="G532" s="29" t="s">
        <v>3069</v>
      </c>
      <c r="H532" s="60">
        <v>240</v>
      </c>
      <c r="I532" s="60">
        <v>1071944</v>
      </c>
      <c r="J532" s="60">
        <f t="shared" si="17"/>
        <v>257266560</v>
      </c>
      <c r="K532" s="12"/>
      <c r="L532" s="13"/>
      <c r="M532" s="14"/>
      <c r="N532" s="14"/>
      <c r="O532" s="14"/>
      <c r="P532" s="14"/>
      <c r="Q532" s="14"/>
      <c r="R532" s="14"/>
      <c r="S532" s="15"/>
      <c r="T532" s="15"/>
      <c r="U532" s="15"/>
      <c r="V532" s="15"/>
      <c r="W532" s="15"/>
      <c r="X532" s="15">
        <f t="shared" si="16"/>
        <v>0</v>
      </c>
      <c r="Y532" s="14"/>
      <c r="Z532" s="16"/>
      <c r="AA532" s="14"/>
      <c r="AB532" s="14"/>
      <c r="AC532" s="14"/>
      <c r="AD532" s="14"/>
      <c r="AE532" s="14"/>
    </row>
    <row r="533" spans="1:31" ht="112.5">
      <c r="A533" s="28">
        <v>529</v>
      </c>
      <c r="B533" s="58" t="s">
        <v>3598</v>
      </c>
      <c r="C533" s="32" t="s">
        <v>1893</v>
      </c>
      <c r="D533" s="30" t="s">
        <v>1581</v>
      </c>
      <c r="E533" s="34" t="s">
        <v>1075</v>
      </c>
      <c r="F533" s="29" t="s">
        <v>1427</v>
      </c>
      <c r="G533" s="29" t="s">
        <v>3069</v>
      </c>
      <c r="H533" s="60">
        <v>120</v>
      </c>
      <c r="I533" s="60">
        <v>67706</v>
      </c>
      <c r="J533" s="60">
        <f t="shared" si="17"/>
        <v>8124720</v>
      </c>
      <c r="K533" s="12"/>
      <c r="L533" s="13"/>
      <c r="M533" s="14"/>
      <c r="N533" s="14"/>
      <c r="O533" s="14"/>
      <c r="P533" s="14"/>
      <c r="Q533" s="14"/>
      <c r="R533" s="14"/>
      <c r="S533" s="15"/>
      <c r="T533" s="15"/>
      <c r="U533" s="15"/>
      <c r="V533" s="15"/>
      <c r="W533" s="15"/>
      <c r="X533" s="15">
        <f t="shared" si="16"/>
        <v>0</v>
      </c>
      <c r="Y533" s="14"/>
      <c r="Z533" s="16"/>
      <c r="AA533" s="14"/>
      <c r="AB533" s="14"/>
      <c r="AC533" s="14"/>
      <c r="AD533" s="14"/>
      <c r="AE533" s="14"/>
    </row>
    <row r="534" spans="1:31" ht="75">
      <c r="A534" s="28">
        <v>530</v>
      </c>
      <c r="B534" s="58" t="s">
        <v>3599</v>
      </c>
      <c r="C534" s="29" t="s">
        <v>1890</v>
      </c>
      <c r="D534" s="30" t="s">
        <v>1581</v>
      </c>
      <c r="E534" s="34" t="s">
        <v>1898</v>
      </c>
      <c r="F534" s="29" t="s">
        <v>1427</v>
      </c>
      <c r="G534" s="29" t="s">
        <v>3069</v>
      </c>
      <c r="H534" s="60">
        <v>400</v>
      </c>
      <c r="I534" s="60">
        <v>141592</v>
      </c>
      <c r="J534" s="60">
        <f t="shared" si="17"/>
        <v>56636800</v>
      </c>
      <c r="K534" s="12"/>
      <c r="L534" s="13"/>
      <c r="M534" s="14"/>
      <c r="N534" s="14"/>
      <c r="O534" s="14"/>
      <c r="P534" s="14"/>
      <c r="Q534" s="14"/>
      <c r="R534" s="14"/>
      <c r="S534" s="15"/>
      <c r="T534" s="15"/>
      <c r="U534" s="15"/>
      <c r="V534" s="15"/>
      <c r="W534" s="15"/>
      <c r="X534" s="15">
        <f t="shared" si="16"/>
        <v>0</v>
      </c>
      <c r="Y534" s="14"/>
      <c r="Z534" s="16"/>
      <c r="AA534" s="14"/>
      <c r="AB534" s="14"/>
      <c r="AC534" s="14"/>
      <c r="AD534" s="14"/>
      <c r="AE534" s="14"/>
    </row>
    <row r="535" spans="1:31" ht="75">
      <c r="A535" s="28">
        <v>531</v>
      </c>
      <c r="B535" s="58" t="s">
        <v>3600</v>
      </c>
      <c r="C535" s="29" t="s">
        <v>1890</v>
      </c>
      <c r="D535" s="30" t="s">
        <v>1581</v>
      </c>
      <c r="E535" s="34" t="s">
        <v>1078</v>
      </c>
      <c r="F535" s="29" t="s">
        <v>1427</v>
      </c>
      <c r="G535" s="29" t="s">
        <v>3069</v>
      </c>
      <c r="H535" s="60">
        <v>3000</v>
      </c>
      <c r="I535" s="60">
        <v>24073</v>
      </c>
      <c r="J535" s="60">
        <f t="shared" si="17"/>
        <v>72219000</v>
      </c>
      <c r="K535" s="12"/>
      <c r="L535" s="13"/>
      <c r="M535" s="14"/>
      <c r="N535" s="14"/>
      <c r="O535" s="14"/>
      <c r="P535" s="14"/>
      <c r="Q535" s="14"/>
      <c r="R535" s="14"/>
      <c r="S535" s="15"/>
      <c r="T535" s="15"/>
      <c r="U535" s="15"/>
      <c r="V535" s="15"/>
      <c r="W535" s="15"/>
      <c r="X535" s="15">
        <f t="shared" si="16"/>
        <v>0</v>
      </c>
      <c r="Y535" s="14"/>
      <c r="Z535" s="16"/>
      <c r="AA535" s="14"/>
      <c r="AB535" s="14"/>
      <c r="AC535" s="14"/>
      <c r="AD535" s="14"/>
      <c r="AE535" s="14"/>
    </row>
    <row r="536" spans="1:31" ht="93.75">
      <c r="A536" s="28">
        <v>532</v>
      </c>
      <c r="B536" s="58" t="s">
        <v>3601</v>
      </c>
      <c r="C536" s="29" t="s">
        <v>1890</v>
      </c>
      <c r="D536" s="30" t="s">
        <v>1581</v>
      </c>
      <c r="E536" s="34" t="s">
        <v>1077</v>
      </c>
      <c r="F536" s="29" t="s">
        <v>1427</v>
      </c>
      <c r="G536" s="29" t="s">
        <v>3069</v>
      </c>
      <c r="H536" s="60">
        <v>9580</v>
      </c>
      <c r="I536" s="60">
        <v>20000</v>
      </c>
      <c r="J536" s="60">
        <f t="shared" si="17"/>
        <v>191600000</v>
      </c>
      <c r="K536" s="12"/>
      <c r="L536" s="13"/>
      <c r="M536" s="14"/>
      <c r="N536" s="14"/>
      <c r="O536" s="14"/>
      <c r="P536" s="14"/>
      <c r="Q536" s="14"/>
      <c r="R536" s="14"/>
      <c r="S536" s="15"/>
      <c r="T536" s="15"/>
      <c r="U536" s="15"/>
      <c r="V536" s="15"/>
      <c r="W536" s="15"/>
      <c r="X536" s="15">
        <f t="shared" si="16"/>
        <v>0</v>
      </c>
      <c r="Y536" s="14"/>
      <c r="Z536" s="16"/>
      <c r="AA536" s="14"/>
      <c r="AB536" s="14"/>
      <c r="AC536" s="14"/>
      <c r="AD536" s="14"/>
      <c r="AE536" s="14"/>
    </row>
    <row r="537" spans="1:31" ht="75">
      <c r="A537" s="28">
        <v>533</v>
      </c>
      <c r="B537" s="58" t="s">
        <v>3602</v>
      </c>
      <c r="C537" s="29" t="s">
        <v>1890</v>
      </c>
      <c r="D537" s="30" t="s">
        <v>1581</v>
      </c>
      <c r="E537" s="34" t="s">
        <v>1076</v>
      </c>
      <c r="F537" s="29" t="s">
        <v>1427</v>
      </c>
      <c r="G537" s="29" t="s">
        <v>3069</v>
      </c>
      <c r="H537" s="60">
        <v>20642</v>
      </c>
      <c r="I537" s="60">
        <v>19334</v>
      </c>
      <c r="J537" s="60">
        <f t="shared" si="17"/>
        <v>399092428</v>
      </c>
      <c r="K537" s="12"/>
      <c r="L537" s="13"/>
      <c r="M537" s="14"/>
      <c r="N537" s="14"/>
      <c r="O537" s="14"/>
      <c r="P537" s="14"/>
      <c r="Q537" s="14"/>
      <c r="R537" s="14"/>
      <c r="S537" s="15"/>
      <c r="T537" s="15"/>
      <c r="U537" s="15"/>
      <c r="V537" s="15"/>
      <c r="W537" s="15"/>
      <c r="X537" s="15">
        <f t="shared" si="16"/>
        <v>0</v>
      </c>
      <c r="Y537" s="14"/>
      <c r="Z537" s="16"/>
      <c r="AA537" s="14"/>
      <c r="AB537" s="14"/>
      <c r="AC537" s="14"/>
      <c r="AD537" s="14"/>
      <c r="AE537" s="14"/>
    </row>
    <row r="538" spans="1:31" ht="131.25">
      <c r="A538" s="28">
        <v>534</v>
      </c>
      <c r="B538" s="58" t="s">
        <v>3603</v>
      </c>
      <c r="C538" s="29" t="s">
        <v>1890</v>
      </c>
      <c r="D538" s="30" t="s">
        <v>1581</v>
      </c>
      <c r="E538" s="34" t="s">
        <v>1895</v>
      </c>
      <c r="F538" s="29" t="s">
        <v>1427</v>
      </c>
      <c r="G538" s="29" t="s">
        <v>3069</v>
      </c>
      <c r="H538" s="60">
        <v>32670</v>
      </c>
      <c r="I538" s="60">
        <v>18573</v>
      </c>
      <c r="J538" s="60">
        <f t="shared" si="17"/>
        <v>606779910</v>
      </c>
      <c r="K538" s="12"/>
      <c r="L538" s="13"/>
      <c r="M538" s="14"/>
      <c r="N538" s="14"/>
      <c r="O538" s="14"/>
      <c r="P538" s="14"/>
      <c r="Q538" s="14"/>
      <c r="R538" s="14"/>
      <c r="S538" s="15"/>
      <c r="T538" s="15"/>
      <c r="U538" s="15"/>
      <c r="V538" s="15"/>
      <c r="W538" s="15"/>
      <c r="X538" s="15">
        <f t="shared" si="16"/>
        <v>0</v>
      </c>
      <c r="Y538" s="14"/>
      <c r="Z538" s="16"/>
      <c r="AA538" s="14"/>
      <c r="AB538" s="14"/>
      <c r="AC538" s="14"/>
      <c r="AD538" s="14"/>
      <c r="AE538" s="14"/>
    </row>
    <row r="539" spans="1:31" ht="75">
      <c r="A539" s="28">
        <v>535</v>
      </c>
      <c r="B539" s="58" t="s">
        <v>3604</v>
      </c>
      <c r="C539" s="29" t="s">
        <v>1890</v>
      </c>
      <c r="D539" s="30" t="s">
        <v>1581</v>
      </c>
      <c r="E539" s="34" t="s">
        <v>1079</v>
      </c>
      <c r="F539" s="29" t="s">
        <v>1427</v>
      </c>
      <c r="G539" s="29" t="s">
        <v>3069</v>
      </c>
      <c r="H539" s="60">
        <v>22108</v>
      </c>
      <c r="I539" s="60">
        <v>18573</v>
      </c>
      <c r="J539" s="60">
        <f t="shared" si="17"/>
        <v>410611884</v>
      </c>
      <c r="K539" s="12"/>
      <c r="L539" s="13"/>
      <c r="M539" s="14"/>
      <c r="N539" s="14"/>
      <c r="O539" s="14"/>
      <c r="P539" s="14"/>
      <c r="Q539" s="14"/>
      <c r="R539" s="14"/>
      <c r="S539" s="15"/>
      <c r="T539" s="15"/>
      <c r="U539" s="15"/>
      <c r="V539" s="15"/>
      <c r="W539" s="15"/>
      <c r="X539" s="15">
        <f t="shared" si="16"/>
        <v>0</v>
      </c>
      <c r="Y539" s="14"/>
      <c r="Z539" s="16"/>
      <c r="AA539" s="14"/>
      <c r="AB539" s="14"/>
      <c r="AC539" s="14"/>
      <c r="AD539" s="14"/>
      <c r="AE539" s="14"/>
    </row>
    <row r="540" spans="1:31" ht="150">
      <c r="A540" s="28">
        <v>536</v>
      </c>
      <c r="B540" s="58" t="s">
        <v>3605</v>
      </c>
      <c r="C540" s="29" t="s">
        <v>1890</v>
      </c>
      <c r="D540" s="30" t="s">
        <v>1581</v>
      </c>
      <c r="E540" s="34" t="s">
        <v>1894</v>
      </c>
      <c r="F540" s="29" t="s">
        <v>1427</v>
      </c>
      <c r="G540" s="29" t="s">
        <v>3069</v>
      </c>
      <c r="H540" s="60">
        <v>12028</v>
      </c>
      <c r="I540" s="60">
        <v>18573.5</v>
      </c>
      <c r="J540" s="60">
        <f t="shared" si="17"/>
        <v>223402058</v>
      </c>
      <c r="K540" s="12"/>
      <c r="L540" s="13"/>
      <c r="M540" s="14"/>
      <c r="N540" s="14"/>
      <c r="O540" s="14"/>
      <c r="P540" s="14"/>
      <c r="Q540" s="14"/>
      <c r="R540" s="14"/>
      <c r="S540" s="15"/>
      <c r="T540" s="15"/>
      <c r="U540" s="15"/>
      <c r="V540" s="15"/>
      <c r="W540" s="15"/>
      <c r="X540" s="15">
        <f t="shared" si="16"/>
        <v>0</v>
      </c>
      <c r="Y540" s="14"/>
      <c r="Z540" s="16"/>
      <c r="AA540" s="14"/>
      <c r="AB540" s="14"/>
      <c r="AC540" s="14"/>
      <c r="AD540" s="14"/>
      <c r="AE540" s="14"/>
    </row>
    <row r="541" spans="1:31" ht="56.25">
      <c r="A541" s="28">
        <v>537</v>
      </c>
      <c r="B541" s="58" t="s">
        <v>3606</v>
      </c>
      <c r="C541" s="29" t="s">
        <v>1890</v>
      </c>
      <c r="D541" s="30" t="s">
        <v>1769</v>
      </c>
      <c r="E541" s="34" t="s">
        <v>1904</v>
      </c>
      <c r="F541" s="29" t="s">
        <v>1427</v>
      </c>
      <c r="G541" s="29" t="s">
        <v>3069</v>
      </c>
      <c r="H541" s="60">
        <v>1000</v>
      </c>
      <c r="I541" s="60">
        <v>21885</v>
      </c>
      <c r="J541" s="60">
        <f t="shared" si="17"/>
        <v>21885000</v>
      </c>
      <c r="K541" s="12"/>
      <c r="L541" s="13"/>
      <c r="M541" s="14"/>
      <c r="N541" s="14"/>
      <c r="O541" s="14"/>
      <c r="P541" s="14"/>
      <c r="Q541" s="14"/>
      <c r="R541" s="14"/>
      <c r="S541" s="15"/>
      <c r="T541" s="15"/>
      <c r="U541" s="15"/>
      <c r="V541" s="15"/>
      <c r="W541" s="15"/>
      <c r="X541" s="15">
        <f t="shared" si="16"/>
        <v>0</v>
      </c>
      <c r="Y541" s="14"/>
      <c r="Z541" s="16"/>
      <c r="AA541" s="14"/>
      <c r="AB541" s="14"/>
      <c r="AC541" s="14"/>
      <c r="AD541" s="14"/>
      <c r="AE541" s="14"/>
    </row>
    <row r="542" spans="1:31" ht="56.25">
      <c r="A542" s="28">
        <v>538</v>
      </c>
      <c r="B542" s="58" t="s">
        <v>3607</v>
      </c>
      <c r="C542" s="29" t="s">
        <v>1890</v>
      </c>
      <c r="D542" s="30" t="s">
        <v>1769</v>
      </c>
      <c r="E542" s="34" t="s">
        <v>1792</v>
      </c>
      <c r="F542" s="29" t="s">
        <v>1429</v>
      </c>
      <c r="G542" s="59" t="s">
        <v>3068</v>
      </c>
      <c r="H542" s="60">
        <v>4000</v>
      </c>
      <c r="I542" s="60">
        <v>15120</v>
      </c>
      <c r="J542" s="60">
        <f t="shared" si="17"/>
        <v>60480000</v>
      </c>
      <c r="K542" s="12"/>
      <c r="L542" s="13"/>
      <c r="M542" s="14"/>
      <c r="N542" s="14"/>
      <c r="O542" s="14"/>
      <c r="P542" s="14"/>
      <c r="Q542" s="14"/>
      <c r="R542" s="14"/>
      <c r="S542" s="15"/>
      <c r="T542" s="15"/>
      <c r="U542" s="15"/>
      <c r="V542" s="15"/>
      <c r="W542" s="15"/>
      <c r="X542" s="15">
        <f t="shared" si="16"/>
        <v>0</v>
      </c>
      <c r="Y542" s="14"/>
      <c r="Z542" s="16"/>
      <c r="AA542" s="14"/>
      <c r="AB542" s="14"/>
      <c r="AC542" s="14"/>
      <c r="AD542" s="14"/>
      <c r="AE542" s="14"/>
    </row>
    <row r="543" spans="1:31" ht="56.25">
      <c r="A543" s="28">
        <v>539</v>
      </c>
      <c r="B543" s="58" t="s">
        <v>3608</v>
      </c>
      <c r="C543" s="29" t="s">
        <v>1890</v>
      </c>
      <c r="D543" s="30" t="s">
        <v>1769</v>
      </c>
      <c r="E543" s="34" t="s">
        <v>1791</v>
      </c>
      <c r="F543" s="29" t="s">
        <v>1429</v>
      </c>
      <c r="G543" s="59" t="s">
        <v>3068</v>
      </c>
      <c r="H543" s="60">
        <v>3800</v>
      </c>
      <c r="I543" s="60">
        <v>12600</v>
      </c>
      <c r="J543" s="60">
        <f t="shared" si="17"/>
        <v>47880000</v>
      </c>
      <c r="K543" s="12"/>
      <c r="L543" s="13"/>
      <c r="M543" s="14"/>
      <c r="N543" s="14"/>
      <c r="O543" s="14"/>
      <c r="P543" s="14"/>
      <c r="Q543" s="14"/>
      <c r="R543" s="14"/>
      <c r="S543" s="15"/>
      <c r="T543" s="15"/>
      <c r="U543" s="15"/>
      <c r="V543" s="15"/>
      <c r="W543" s="15"/>
      <c r="X543" s="15">
        <f t="shared" si="16"/>
        <v>0</v>
      </c>
      <c r="Y543" s="14"/>
      <c r="Z543" s="16"/>
      <c r="AA543" s="14"/>
      <c r="AB543" s="14"/>
      <c r="AC543" s="14"/>
      <c r="AD543" s="14"/>
      <c r="AE543" s="14"/>
    </row>
    <row r="544" spans="1:31" ht="56.25">
      <c r="A544" s="28">
        <v>540</v>
      </c>
      <c r="B544" s="58" t="s">
        <v>3609</v>
      </c>
      <c r="C544" s="29" t="s">
        <v>1890</v>
      </c>
      <c r="D544" s="30" t="s">
        <v>1769</v>
      </c>
      <c r="E544" s="34" t="s">
        <v>1790</v>
      </c>
      <c r="F544" s="29" t="s">
        <v>1429</v>
      </c>
      <c r="G544" s="59" t="s">
        <v>3068</v>
      </c>
      <c r="H544" s="60">
        <v>2400</v>
      </c>
      <c r="I544" s="60">
        <v>11235</v>
      </c>
      <c r="J544" s="60">
        <f t="shared" si="17"/>
        <v>26964000</v>
      </c>
      <c r="K544" s="12"/>
      <c r="L544" s="13"/>
      <c r="M544" s="14"/>
      <c r="N544" s="14"/>
      <c r="O544" s="14"/>
      <c r="P544" s="14"/>
      <c r="Q544" s="14"/>
      <c r="R544" s="14"/>
      <c r="S544" s="15"/>
      <c r="T544" s="15"/>
      <c r="U544" s="15"/>
      <c r="V544" s="15"/>
      <c r="W544" s="15"/>
      <c r="X544" s="15">
        <f t="shared" si="16"/>
        <v>0</v>
      </c>
      <c r="Y544" s="14"/>
      <c r="Z544" s="16"/>
      <c r="AA544" s="14"/>
      <c r="AB544" s="14"/>
      <c r="AC544" s="14"/>
      <c r="AD544" s="14"/>
      <c r="AE544" s="14"/>
    </row>
    <row r="545" spans="1:31" ht="56.25">
      <c r="A545" s="28">
        <v>541</v>
      </c>
      <c r="B545" s="58" t="s">
        <v>3610</v>
      </c>
      <c r="C545" s="29" t="s">
        <v>1890</v>
      </c>
      <c r="D545" s="30" t="s">
        <v>1769</v>
      </c>
      <c r="E545" s="34" t="s">
        <v>1789</v>
      </c>
      <c r="F545" s="29" t="s">
        <v>1429</v>
      </c>
      <c r="G545" s="59" t="s">
        <v>3068</v>
      </c>
      <c r="H545" s="60">
        <v>120</v>
      </c>
      <c r="I545" s="60">
        <v>11550</v>
      </c>
      <c r="J545" s="60">
        <f t="shared" si="17"/>
        <v>1386000</v>
      </c>
      <c r="K545" s="12"/>
      <c r="L545" s="13"/>
      <c r="M545" s="14"/>
      <c r="N545" s="14"/>
      <c r="O545" s="14"/>
      <c r="P545" s="14"/>
      <c r="Q545" s="14"/>
      <c r="R545" s="14"/>
      <c r="S545" s="15"/>
      <c r="T545" s="15"/>
      <c r="U545" s="15"/>
      <c r="V545" s="15"/>
      <c r="W545" s="15"/>
      <c r="X545" s="15">
        <f t="shared" si="16"/>
        <v>0</v>
      </c>
      <c r="Y545" s="14"/>
      <c r="Z545" s="16"/>
      <c r="AA545" s="14"/>
      <c r="AB545" s="14"/>
      <c r="AC545" s="14"/>
      <c r="AD545" s="14"/>
      <c r="AE545" s="14"/>
    </row>
    <row r="546" spans="1:31" ht="56.25">
      <c r="A546" s="28">
        <v>542</v>
      </c>
      <c r="B546" s="58" t="s">
        <v>3611</v>
      </c>
      <c r="C546" s="59" t="s">
        <v>1900</v>
      </c>
      <c r="D546" s="63" t="s">
        <v>1581</v>
      </c>
      <c r="E546" s="61" t="s">
        <v>1781</v>
      </c>
      <c r="F546" s="29" t="s">
        <v>1427</v>
      </c>
      <c r="G546" s="59" t="s">
        <v>3068</v>
      </c>
      <c r="H546" s="60">
        <v>420</v>
      </c>
      <c r="I546" s="60">
        <v>178500</v>
      </c>
      <c r="J546" s="60">
        <f t="shared" si="17"/>
        <v>74970000</v>
      </c>
      <c r="K546" s="12"/>
      <c r="L546" s="13"/>
      <c r="M546" s="14"/>
      <c r="N546" s="14"/>
      <c r="O546" s="14"/>
      <c r="P546" s="14"/>
      <c r="Q546" s="14"/>
      <c r="R546" s="14"/>
      <c r="S546" s="15"/>
      <c r="T546" s="15"/>
      <c r="U546" s="15"/>
      <c r="V546" s="15"/>
      <c r="W546" s="15"/>
      <c r="X546" s="15">
        <f t="shared" si="16"/>
        <v>0</v>
      </c>
      <c r="Y546" s="14"/>
      <c r="Z546" s="16"/>
      <c r="AA546" s="14"/>
      <c r="AB546" s="14"/>
      <c r="AC546" s="14"/>
      <c r="AD546" s="14"/>
      <c r="AE546" s="14"/>
    </row>
    <row r="547" spans="1:31" ht="56.25">
      <c r="A547" s="28">
        <v>543</v>
      </c>
      <c r="B547" s="58" t="s">
        <v>3612</v>
      </c>
      <c r="C547" s="59" t="s">
        <v>1900</v>
      </c>
      <c r="D547" s="63" t="s">
        <v>1581</v>
      </c>
      <c r="E547" s="61" t="s">
        <v>1780</v>
      </c>
      <c r="F547" s="29" t="s">
        <v>1427</v>
      </c>
      <c r="G547" s="59" t="s">
        <v>3068</v>
      </c>
      <c r="H547" s="60">
        <v>108</v>
      </c>
      <c r="I547" s="60">
        <v>44100</v>
      </c>
      <c r="J547" s="60">
        <f t="shared" si="17"/>
        <v>4762800</v>
      </c>
      <c r="K547" s="12"/>
      <c r="L547" s="13"/>
      <c r="M547" s="14"/>
      <c r="N547" s="14"/>
      <c r="O547" s="14"/>
      <c r="P547" s="14"/>
      <c r="Q547" s="14"/>
      <c r="R547" s="14"/>
      <c r="S547" s="15"/>
      <c r="T547" s="15"/>
      <c r="U547" s="15"/>
      <c r="V547" s="15"/>
      <c r="W547" s="15"/>
      <c r="X547" s="15">
        <f t="shared" si="16"/>
        <v>0</v>
      </c>
      <c r="Y547" s="14"/>
      <c r="Z547" s="16"/>
      <c r="AA547" s="14"/>
      <c r="AB547" s="14"/>
      <c r="AC547" s="14"/>
      <c r="AD547" s="14"/>
      <c r="AE547" s="14"/>
    </row>
    <row r="548" spans="1:31" ht="37.5">
      <c r="A548" s="28">
        <v>544</v>
      </c>
      <c r="B548" s="58" t="s">
        <v>3613</v>
      </c>
      <c r="C548" s="29" t="s">
        <v>1901</v>
      </c>
      <c r="D548" s="30" t="s">
        <v>1581</v>
      </c>
      <c r="E548" s="34" t="s">
        <v>1776</v>
      </c>
      <c r="F548" s="29" t="s">
        <v>1429</v>
      </c>
      <c r="G548" s="59" t="s">
        <v>3068</v>
      </c>
      <c r="H548" s="60">
        <v>18536</v>
      </c>
      <c r="I548" s="60">
        <v>19635</v>
      </c>
      <c r="J548" s="60">
        <f t="shared" si="17"/>
        <v>363954360</v>
      </c>
      <c r="K548" s="12"/>
      <c r="L548" s="13"/>
      <c r="M548" s="14"/>
      <c r="N548" s="14"/>
      <c r="O548" s="14"/>
      <c r="P548" s="14"/>
      <c r="Q548" s="14"/>
      <c r="R548" s="14"/>
      <c r="S548" s="15"/>
      <c r="T548" s="15"/>
      <c r="U548" s="15"/>
      <c r="V548" s="15"/>
      <c r="W548" s="15"/>
      <c r="X548" s="15">
        <f t="shared" si="16"/>
        <v>0</v>
      </c>
      <c r="Y548" s="14"/>
      <c r="Z548" s="16"/>
      <c r="AA548" s="14"/>
      <c r="AB548" s="14"/>
      <c r="AC548" s="14"/>
      <c r="AD548" s="14"/>
      <c r="AE548" s="14"/>
    </row>
    <row r="549" spans="1:31" ht="56.25">
      <c r="A549" s="28">
        <v>545</v>
      </c>
      <c r="B549" s="58" t="s">
        <v>3614</v>
      </c>
      <c r="C549" s="29" t="s">
        <v>1900</v>
      </c>
      <c r="D549" s="30" t="s">
        <v>1581</v>
      </c>
      <c r="E549" s="34" t="s">
        <v>1777</v>
      </c>
      <c r="F549" s="29" t="s">
        <v>1429</v>
      </c>
      <c r="G549" s="59" t="s">
        <v>3068</v>
      </c>
      <c r="H549" s="60">
        <v>72</v>
      </c>
      <c r="I549" s="60">
        <v>14328</v>
      </c>
      <c r="J549" s="60">
        <f t="shared" si="17"/>
        <v>1031616</v>
      </c>
      <c r="K549" s="12"/>
      <c r="L549" s="13"/>
      <c r="M549" s="14"/>
      <c r="N549" s="14"/>
      <c r="O549" s="14"/>
      <c r="P549" s="14"/>
      <c r="Q549" s="14"/>
      <c r="R549" s="14"/>
      <c r="S549" s="15"/>
      <c r="T549" s="15"/>
      <c r="U549" s="15"/>
      <c r="V549" s="15"/>
      <c r="W549" s="15"/>
      <c r="X549" s="15">
        <f t="shared" si="16"/>
        <v>0</v>
      </c>
      <c r="Y549" s="14"/>
      <c r="Z549" s="16"/>
      <c r="AA549" s="14"/>
      <c r="AB549" s="14"/>
      <c r="AC549" s="14"/>
      <c r="AD549" s="14"/>
      <c r="AE549" s="14"/>
    </row>
    <row r="550" spans="1:31" ht="56.25">
      <c r="A550" s="28">
        <v>546</v>
      </c>
      <c r="B550" s="58" t="s">
        <v>3615</v>
      </c>
      <c r="C550" s="29" t="s">
        <v>1900</v>
      </c>
      <c r="D550" s="30" t="s">
        <v>1581</v>
      </c>
      <c r="E550" s="34" t="s">
        <v>1773</v>
      </c>
      <c r="F550" s="29" t="s">
        <v>1429</v>
      </c>
      <c r="G550" s="59" t="s">
        <v>3068</v>
      </c>
      <c r="H550" s="60">
        <v>11940</v>
      </c>
      <c r="I550" s="60">
        <v>15642</v>
      </c>
      <c r="J550" s="60">
        <f t="shared" si="17"/>
        <v>186765480</v>
      </c>
      <c r="K550" s="12"/>
      <c r="L550" s="13"/>
      <c r="M550" s="14"/>
      <c r="N550" s="14"/>
      <c r="O550" s="14"/>
      <c r="P550" s="14"/>
      <c r="Q550" s="14"/>
      <c r="R550" s="14"/>
      <c r="S550" s="15"/>
      <c r="T550" s="15"/>
      <c r="U550" s="15"/>
      <c r="V550" s="15"/>
      <c r="W550" s="15"/>
      <c r="X550" s="15">
        <f t="shared" si="16"/>
        <v>0</v>
      </c>
      <c r="Y550" s="14"/>
      <c r="Z550" s="16"/>
      <c r="AA550" s="14"/>
      <c r="AB550" s="14"/>
      <c r="AC550" s="14"/>
      <c r="AD550" s="14"/>
      <c r="AE550" s="14"/>
    </row>
    <row r="551" spans="1:31" ht="37.5">
      <c r="A551" s="28">
        <v>547</v>
      </c>
      <c r="B551" s="58" t="s">
        <v>3616</v>
      </c>
      <c r="C551" s="29" t="s">
        <v>1901</v>
      </c>
      <c r="D551" s="30" t="s">
        <v>1581</v>
      </c>
      <c r="E551" s="34" t="s">
        <v>1774</v>
      </c>
      <c r="F551" s="29" t="s">
        <v>1429</v>
      </c>
      <c r="G551" s="59" t="s">
        <v>3068</v>
      </c>
      <c r="H551" s="60">
        <v>600</v>
      </c>
      <c r="I551" s="60">
        <v>16800</v>
      </c>
      <c r="J551" s="60">
        <f t="shared" si="17"/>
        <v>10080000</v>
      </c>
      <c r="K551" s="12"/>
      <c r="L551" s="13"/>
      <c r="M551" s="14"/>
      <c r="N551" s="14"/>
      <c r="O551" s="14"/>
      <c r="P551" s="14"/>
      <c r="Q551" s="14"/>
      <c r="R551" s="14"/>
      <c r="S551" s="15"/>
      <c r="T551" s="15"/>
      <c r="U551" s="15"/>
      <c r="V551" s="15"/>
      <c r="W551" s="15"/>
      <c r="X551" s="15">
        <f t="shared" si="16"/>
        <v>0</v>
      </c>
      <c r="Y551" s="14"/>
      <c r="Z551" s="16"/>
      <c r="AA551" s="14"/>
      <c r="AB551" s="14"/>
      <c r="AC551" s="14"/>
      <c r="AD551" s="14"/>
      <c r="AE551" s="14"/>
    </row>
    <row r="552" spans="1:31" ht="37.5">
      <c r="A552" s="28">
        <v>548</v>
      </c>
      <c r="B552" s="58" t="s">
        <v>3617</v>
      </c>
      <c r="C552" s="29" t="s">
        <v>1900</v>
      </c>
      <c r="D552" s="30" t="s">
        <v>1581</v>
      </c>
      <c r="E552" s="34" t="s">
        <v>1775</v>
      </c>
      <c r="F552" s="29" t="s">
        <v>1429</v>
      </c>
      <c r="G552" s="59" t="s">
        <v>3068</v>
      </c>
      <c r="H552" s="60">
        <v>120</v>
      </c>
      <c r="I552" s="60">
        <v>8400</v>
      </c>
      <c r="J552" s="60">
        <f t="shared" si="17"/>
        <v>1008000</v>
      </c>
      <c r="K552" s="12"/>
      <c r="L552" s="13"/>
      <c r="M552" s="14"/>
      <c r="N552" s="14"/>
      <c r="O552" s="14"/>
      <c r="P552" s="14"/>
      <c r="Q552" s="14"/>
      <c r="R552" s="14"/>
      <c r="S552" s="15"/>
      <c r="T552" s="15"/>
      <c r="U552" s="15"/>
      <c r="V552" s="15"/>
      <c r="W552" s="15"/>
      <c r="X552" s="15">
        <f t="shared" si="16"/>
        <v>0</v>
      </c>
      <c r="Y552" s="14"/>
      <c r="Z552" s="16"/>
      <c r="AA552" s="14"/>
      <c r="AB552" s="14"/>
      <c r="AC552" s="14"/>
      <c r="AD552" s="14"/>
      <c r="AE552" s="14"/>
    </row>
    <row r="553" spans="1:31" ht="93.75">
      <c r="A553" s="28">
        <v>549</v>
      </c>
      <c r="B553" s="58" t="s">
        <v>3618</v>
      </c>
      <c r="C553" s="59" t="s">
        <v>1899</v>
      </c>
      <c r="D553" s="63" t="s">
        <v>1581</v>
      </c>
      <c r="E553" s="61" t="s">
        <v>1772</v>
      </c>
      <c r="F553" s="29" t="s">
        <v>1427</v>
      </c>
      <c r="G553" s="59" t="s">
        <v>3068</v>
      </c>
      <c r="H553" s="60">
        <v>18</v>
      </c>
      <c r="I553" s="60">
        <v>20000</v>
      </c>
      <c r="J553" s="60">
        <f t="shared" si="17"/>
        <v>360000</v>
      </c>
      <c r="K553" s="12"/>
      <c r="L553" s="13"/>
      <c r="M553" s="14"/>
      <c r="N553" s="14"/>
      <c r="O553" s="14"/>
      <c r="P553" s="14"/>
      <c r="Q553" s="14"/>
      <c r="R553" s="14"/>
      <c r="S553" s="15"/>
      <c r="T553" s="15"/>
      <c r="U553" s="15"/>
      <c r="V553" s="15"/>
      <c r="W553" s="15"/>
      <c r="X553" s="15">
        <f t="shared" si="16"/>
        <v>0</v>
      </c>
      <c r="Y553" s="14"/>
      <c r="Z553" s="16"/>
      <c r="AA553" s="14"/>
      <c r="AB553" s="14"/>
      <c r="AC553" s="14"/>
      <c r="AD553" s="14"/>
      <c r="AE553" s="14"/>
    </row>
    <row r="554" spans="1:31" ht="56.25">
      <c r="A554" s="28">
        <v>550</v>
      </c>
      <c r="B554" s="58" t="s">
        <v>3619</v>
      </c>
      <c r="C554" s="29" t="s">
        <v>1903</v>
      </c>
      <c r="D554" s="30" t="s">
        <v>1769</v>
      </c>
      <c r="E554" s="34" t="s">
        <v>1081</v>
      </c>
      <c r="F554" s="29" t="s">
        <v>1427</v>
      </c>
      <c r="G554" s="29" t="s">
        <v>3069</v>
      </c>
      <c r="H554" s="60">
        <v>593</v>
      </c>
      <c r="I554" s="60">
        <v>26273</v>
      </c>
      <c r="J554" s="60">
        <f t="shared" si="17"/>
        <v>15579889</v>
      </c>
      <c r="K554" s="12"/>
      <c r="L554" s="13"/>
      <c r="M554" s="14"/>
      <c r="N554" s="14"/>
      <c r="O554" s="14"/>
      <c r="P554" s="14"/>
      <c r="Q554" s="14"/>
      <c r="R554" s="14"/>
      <c r="S554" s="15"/>
      <c r="T554" s="15"/>
      <c r="U554" s="15"/>
      <c r="V554" s="15"/>
      <c r="W554" s="15"/>
      <c r="X554" s="15">
        <f t="shared" si="16"/>
        <v>0</v>
      </c>
      <c r="Y554" s="14"/>
      <c r="Z554" s="16"/>
      <c r="AA554" s="14"/>
      <c r="AB554" s="14"/>
      <c r="AC554" s="14"/>
      <c r="AD554" s="14"/>
      <c r="AE554" s="14"/>
    </row>
    <row r="555" spans="1:31" ht="56.25">
      <c r="A555" s="28">
        <v>551</v>
      </c>
      <c r="B555" s="58" t="s">
        <v>3620</v>
      </c>
      <c r="C555" s="29" t="s">
        <v>1903</v>
      </c>
      <c r="D555" s="30" t="s">
        <v>1581</v>
      </c>
      <c r="E555" s="34" t="s">
        <v>1080</v>
      </c>
      <c r="F555" s="29" t="s">
        <v>1427</v>
      </c>
      <c r="G555" s="29" t="s">
        <v>3069</v>
      </c>
      <c r="H555" s="60">
        <v>1130</v>
      </c>
      <c r="I555" s="60">
        <v>24073</v>
      </c>
      <c r="J555" s="60">
        <f t="shared" si="17"/>
        <v>27202490</v>
      </c>
      <c r="K555" s="12"/>
      <c r="L555" s="13"/>
      <c r="M555" s="14"/>
      <c r="N555" s="14"/>
      <c r="O555" s="14"/>
      <c r="P555" s="14"/>
      <c r="Q555" s="14"/>
      <c r="R555" s="14"/>
      <c r="S555" s="15"/>
      <c r="T555" s="15"/>
      <c r="U555" s="15"/>
      <c r="V555" s="15"/>
      <c r="W555" s="15"/>
      <c r="X555" s="15">
        <f t="shared" si="16"/>
        <v>0</v>
      </c>
      <c r="Y555" s="14"/>
      <c r="Z555" s="16"/>
      <c r="AA555" s="14"/>
      <c r="AB555" s="14"/>
      <c r="AC555" s="14"/>
      <c r="AD555" s="14"/>
      <c r="AE555" s="14"/>
    </row>
    <row r="556" spans="1:31" ht="56.25">
      <c r="A556" s="28">
        <v>552</v>
      </c>
      <c r="B556" s="58" t="s">
        <v>3621</v>
      </c>
      <c r="C556" s="29" t="s">
        <v>1903</v>
      </c>
      <c r="D556" s="30" t="s">
        <v>1769</v>
      </c>
      <c r="E556" s="34" t="s">
        <v>1779</v>
      </c>
      <c r="F556" s="29" t="s">
        <v>1429</v>
      </c>
      <c r="G556" s="59" t="s">
        <v>3068</v>
      </c>
      <c r="H556" s="60">
        <v>2120</v>
      </c>
      <c r="I556" s="60">
        <v>17572</v>
      </c>
      <c r="J556" s="60">
        <f t="shared" si="17"/>
        <v>37252640</v>
      </c>
      <c r="K556" s="12"/>
      <c r="L556" s="13"/>
      <c r="M556" s="14"/>
      <c r="N556" s="14"/>
      <c r="O556" s="14"/>
      <c r="P556" s="14"/>
      <c r="Q556" s="14"/>
      <c r="R556" s="14"/>
      <c r="S556" s="15"/>
      <c r="T556" s="15"/>
      <c r="U556" s="15"/>
      <c r="V556" s="15"/>
      <c r="W556" s="15"/>
      <c r="X556" s="15">
        <f t="shared" si="16"/>
        <v>0</v>
      </c>
      <c r="Y556" s="14"/>
      <c r="Z556" s="16"/>
      <c r="AA556" s="14"/>
      <c r="AB556" s="14"/>
      <c r="AC556" s="14"/>
      <c r="AD556" s="14"/>
      <c r="AE556" s="14"/>
    </row>
    <row r="557" spans="1:31" ht="56.25">
      <c r="A557" s="28">
        <v>553</v>
      </c>
      <c r="B557" s="58" t="s">
        <v>3622</v>
      </c>
      <c r="C557" s="32" t="s">
        <v>1902</v>
      </c>
      <c r="D557" s="31" t="s">
        <v>1581</v>
      </c>
      <c r="E557" s="69" t="s">
        <v>1778</v>
      </c>
      <c r="F557" s="29" t="s">
        <v>1429</v>
      </c>
      <c r="G557" s="59" t="s">
        <v>3068</v>
      </c>
      <c r="H557" s="60">
        <v>3978</v>
      </c>
      <c r="I557" s="60">
        <v>15730</v>
      </c>
      <c r="J557" s="60">
        <f t="shared" si="17"/>
        <v>62573940</v>
      </c>
      <c r="K557" s="12"/>
      <c r="L557" s="13"/>
      <c r="M557" s="14"/>
      <c r="N557" s="14"/>
      <c r="O557" s="14"/>
      <c r="P557" s="14"/>
      <c r="Q557" s="14"/>
      <c r="R557" s="14"/>
      <c r="S557" s="15"/>
      <c r="T557" s="15"/>
      <c r="U557" s="15"/>
      <c r="V557" s="15"/>
      <c r="W557" s="15"/>
      <c r="X557" s="15">
        <f t="shared" si="16"/>
        <v>0</v>
      </c>
      <c r="Y557" s="14"/>
      <c r="Z557" s="16"/>
      <c r="AA557" s="14"/>
      <c r="AB557" s="14"/>
      <c r="AC557" s="14"/>
      <c r="AD557" s="14"/>
      <c r="AE557" s="14"/>
    </row>
    <row r="558" spans="1:31" ht="37.5">
      <c r="A558" s="28">
        <v>554</v>
      </c>
      <c r="B558" s="58" t="s">
        <v>3623</v>
      </c>
      <c r="C558" s="32" t="s">
        <v>1902</v>
      </c>
      <c r="D558" s="30" t="s">
        <v>1769</v>
      </c>
      <c r="E558" s="34" t="s">
        <v>1884</v>
      </c>
      <c r="F558" s="29" t="s">
        <v>1429</v>
      </c>
      <c r="G558" s="59" t="s">
        <v>3068</v>
      </c>
      <c r="H558" s="60">
        <v>48</v>
      </c>
      <c r="I558" s="60">
        <v>15120</v>
      </c>
      <c r="J558" s="60">
        <f t="shared" si="17"/>
        <v>725760</v>
      </c>
      <c r="K558" s="12"/>
      <c r="L558" s="13"/>
      <c r="M558" s="14"/>
      <c r="N558" s="14"/>
      <c r="O558" s="14"/>
      <c r="P558" s="14"/>
      <c r="Q558" s="14"/>
      <c r="R558" s="14"/>
      <c r="S558" s="15"/>
      <c r="T558" s="15"/>
      <c r="U558" s="15"/>
      <c r="V558" s="15"/>
      <c r="W558" s="15"/>
      <c r="X558" s="15">
        <f t="shared" si="16"/>
        <v>0</v>
      </c>
      <c r="Y558" s="14"/>
      <c r="Z558" s="16"/>
      <c r="AA558" s="14"/>
      <c r="AB558" s="14"/>
      <c r="AC558" s="14"/>
      <c r="AD558" s="14"/>
      <c r="AE558" s="14"/>
    </row>
    <row r="559" spans="1:31" ht="56.25">
      <c r="A559" s="28">
        <v>555</v>
      </c>
      <c r="B559" s="58" t="s">
        <v>3624</v>
      </c>
      <c r="C559" s="32" t="s">
        <v>1902</v>
      </c>
      <c r="D559" s="30" t="s">
        <v>1581</v>
      </c>
      <c r="E559" s="34" t="s">
        <v>1786</v>
      </c>
      <c r="F559" s="29" t="s">
        <v>1429</v>
      </c>
      <c r="G559" s="59" t="s">
        <v>3068</v>
      </c>
      <c r="H559" s="60">
        <v>8750</v>
      </c>
      <c r="I559" s="60">
        <v>14490</v>
      </c>
      <c r="J559" s="60">
        <f t="shared" si="17"/>
        <v>126787500</v>
      </c>
      <c r="K559" s="12"/>
      <c r="L559" s="13"/>
      <c r="M559" s="14"/>
      <c r="N559" s="14"/>
      <c r="O559" s="14"/>
      <c r="P559" s="14"/>
      <c r="Q559" s="14"/>
      <c r="R559" s="14"/>
      <c r="S559" s="15"/>
      <c r="T559" s="15"/>
      <c r="U559" s="15"/>
      <c r="V559" s="15"/>
      <c r="W559" s="15"/>
      <c r="X559" s="15">
        <f t="shared" si="16"/>
        <v>0</v>
      </c>
      <c r="Y559" s="14"/>
      <c r="Z559" s="16"/>
      <c r="AA559" s="14"/>
      <c r="AB559" s="14"/>
      <c r="AC559" s="14"/>
      <c r="AD559" s="14"/>
      <c r="AE559" s="14"/>
    </row>
    <row r="560" spans="1:31" ht="56.25">
      <c r="A560" s="28">
        <v>556</v>
      </c>
      <c r="B560" s="58" t="s">
        <v>3625</v>
      </c>
      <c r="C560" s="32" t="s">
        <v>1902</v>
      </c>
      <c r="D560" s="30" t="s">
        <v>1581</v>
      </c>
      <c r="E560" s="34" t="s">
        <v>1787</v>
      </c>
      <c r="F560" s="29" t="s">
        <v>1429</v>
      </c>
      <c r="G560" s="59" t="s">
        <v>3068</v>
      </c>
      <c r="H560" s="60">
        <v>1920</v>
      </c>
      <c r="I560" s="60">
        <v>8312</v>
      </c>
      <c r="J560" s="60">
        <f t="shared" si="17"/>
        <v>15959040</v>
      </c>
      <c r="K560" s="12"/>
      <c r="L560" s="13"/>
      <c r="M560" s="14"/>
      <c r="N560" s="14"/>
      <c r="O560" s="14"/>
      <c r="P560" s="14"/>
      <c r="Q560" s="14"/>
      <c r="R560" s="14"/>
      <c r="S560" s="15"/>
      <c r="T560" s="15"/>
      <c r="U560" s="15"/>
      <c r="V560" s="15"/>
      <c r="W560" s="15"/>
      <c r="X560" s="15">
        <f t="shared" si="16"/>
        <v>0</v>
      </c>
      <c r="Y560" s="14"/>
      <c r="Z560" s="16"/>
      <c r="AA560" s="14"/>
      <c r="AB560" s="14"/>
      <c r="AC560" s="14"/>
      <c r="AD560" s="14"/>
      <c r="AE560" s="14"/>
    </row>
    <row r="561" spans="1:31" ht="56.25">
      <c r="A561" s="28">
        <v>557</v>
      </c>
      <c r="B561" s="58" t="s">
        <v>3626</v>
      </c>
      <c r="C561" s="32" t="s">
        <v>1902</v>
      </c>
      <c r="D561" s="30" t="s">
        <v>1581</v>
      </c>
      <c r="E561" s="34" t="s">
        <v>1788</v>
      </c>
      <c r="F561" s="29" t="s">
        <v>1429</v>
      </c>
      <c r="G561" s="59" t="s">
        <v>3068</v>
      </c>
      <c r="H561" s="60">
        <v>2540</v>
      </c>
      <c r="I561" s="60">
        <v>17325</v>
      </c>
      <c r="J561" s="60">
        <f t="shared" si="17"/>
        <v>44005500</v>
      </c>
      <c r="K561" s="12"/>
      <c r="L561" s="13"/>
      <c r="M561" s="14"/>
      <c r="N561" s="14"/>
      <c r="O561" s="14"/>
      <c r="P561" s="14"/>
      <c r="Q561" s="14"/>
      <c r="R561" s="14"/>
      <c r="S561" s="15"/>
      <c r="T561" s="15"/>
      <c r="U561" s="15"/>
      <c r="V561" s="15"/>
      <c r="W561" s="15"/>
      <c r="X561" s="15">
        <f t="shared" si="16"/>
        <v>0</v>
      </c>
      <c r="Y561" s="14"/>
      <c r="Z561" s="16"/>
      <c r="AA561" s="14"/>
      <c r="AB561" s="14"/>
      <c r="AC561" s="14"/>
      <c r="AD561" s="14"/>
      <c r="AE561" s="14"/>
    </row>
    <row r="562" spans="1:31" ht="56.25">
      <c r="A562" s="28">
        <v>558</v>
      </c>
      <c r="B562" s="58" t="s">
        <v>3627</v>
      </c>
      <c r="C562" s="32" t="s">
        <v>1902</v>
      </c>
      <c r="D562" s="30" t="s">
        <v>1581</v>
      </c>
      <c r="E562" s="34" t="s">
        <v>1782</v>
      </c>
      <c r="F562" s="29" t="s">
        <v>1429</v>
      </c>
      <c r="G562" s="59" t="s">
        <v>3068</v>
      </c>
      <c r="H562" s="60">
        <v>9300</v>
      </c>
      <c r="I562" s="60">
        <v>14492</v>
      </c>
      <c r="J562" s="60">
        <f t="shared" si="17"/>
        <v>134775600</v>
      </c>
      <c r="K562" s="12"/>
      <c r="L562" s="13"/>
      <c r="M562" s="14"/>
      <c r="N562" s="14"/>
      <c r="O562" s="14"/>
      <c r="P562" s="14"/>
      <c r="Q562" s="14"/>
      <c r="R562" s="14"/>
      <c r="S562" s="15"/>
      <c r="T562" s="15"/>
      <c r="U562" s="15"/>
      <c r="V562" s="15"/>
      <c r="W562" s="15"/>
      <c r="X562" s="15">
        <f t="shared" si="16"/>
        <v>0</v>
      </c>
      <c r="Y562" s="14"/>
      <c r="Z562" s="16"/>
      <c r="AA562" s="14"/>
      <c r="AB562" s="14"/>
      <c r="AC562" s="14"/>
      <c r="AD562" s="14"/>
      <c r="AE562" s="14"/>
    </row>
    <row r="563" spans="1:31" ht="56.25">
      <c r="A563" s="28">
        <v>559</v>
      </c>
      <c r="B563" s="58" t="s">
        <v>3628</v>
      </c>
      <c r="C563" s="32" t="s">
        <v>1902</v>
      </c>
      <c r="D563" s="30" t="s">
        <v>1581</v>
      </c>
      <c r="E563" s="34" t="s">
        <v>1783</v>
      </c>
      <c r="F563" s="29" t="s">
        <v>1429</v>
      </c>
      <c r="G563" s="59" t="s">
        <v>3068</v>
      </c>
      <c r="H563" s="60">
        <v>5232</v>
      </c>
      <c r="I563" s="60">
        <v>15290</v>
      </c>
      <c r="J563" s="60">
        <f t="shared" si="17"/>
        <v>79997280</v>
      </c>
      <c r="K563" s="12"/>
      <c r="L563" s="13"/>
      <c r="M563" s="14"/>
      <c r="N563" s="14"/>
      <c r="O563" s="14"/>
      <c r="P563" s="14"/>
      <c r="Q563" s="14"/>
      <c r="R563" s="14"/>
      <c r="S563" s="15"/>
      <c r="T563" s="15"/>
      <c r="U563" s="15"/>
      <c r="V563" s="15"/>
      <c r="W563" s="15"/>
      <c r="X563" s="15">
        <f t="shared" si="16"/>
        <v>0</v>
      </c>
      <c r="Y563" s="14"/>
      <c r="Z563" s="16"/>
      <c r="AA563" s="14"/>
      <c r="AB563" s="14"/>
      <c r="AC563" s="14"/>
      <c r="AD563" s="14"/>
      <c r="AE563" s="14"/>
    </row>
    <row r="564" spans="1:31" ht="56.25">
      <c r="A564" s="28">
        <v>560</v>
      </c>
      <c r="B564" s="58" t="s">
        <v>3629</v>
      </c>
      <c r="C564" s="32" t="s">
        <v>1902</v>
      </c>
      <c r="D564" s="30" t="s">
        <v>1784</v>
      </c>
      <c r="E564" s="34" t="s">
        <v>1785</v>
      </c>
      <c r="F564" s="29" t="s">
        <v>1429</v>
      </c>
      <c r="G564" s="59" t="s">
        <v>3068</v>
      </c>
      <c r="H564" s="60">
        <v>1720</v>
      </c>
      <c r="I564" s="60">
        <v>11000</v>
      </c>
      <c r="J564" s="60">
        <f t="shared" si="17"/>
        <v>18920000</v>
      </c>
      <c r="K564" s="12"/>
      <c r="L564" s="13"/>
      <c r="M564" s="14"/>
      <c r="N564" s="14"/>
      <c r="O564" s="14"/>
      <c r="P564" s="14"/>
      <c r="Q564" s="14"/>
      <c r="R564" s="14"/>
      <c r="S564" s="15"/>
      <c r="T564" s="15"/>
      <c r="U564" s="15"/>
      <c r="V564" s="15"/>
      <c r="W564" s="15"/>
      <c r="X564" s="15">
        <f t="shared" si="16"/>
        <v>0</v>
      </c>
      <c r="Y564" s="14"/>
      <c r="Z564" s="16"/>
      <c r="AA564" s="14"/>
      <c r="AB564" s="14"/>
      <c r="AC564" s="14"/>
      <c r="AD564" s="14"/>
      <c r="AE564" s="14"/>
    </row>
    <row r="565" spans="1:31" ht="56.25">
      <c r="A565" s="28">
        <v>561</v>
      </c>
      <c r="B565" s="58" t="s">
        <v>3630</v>
      </c>
      <c r="C565" s="32" t="s">
        <v>778</v>
      </c>
      <c r="D565" s="31" t="s">
        <v>1455</v>
      </c>
      <c r="E565" s="95" t="s">
        <v>779</v>
      </c>
      <c r="F565" s="29" t="s">
        <v>1427</v>
      </c>
      <c r="G565" s="29" t="s">
        <v>3067</v>
      </c>
      <c r="H565" s="60">
        <v>129</v>
      </c>
      <c r="I565" s="60">
        <v>12100</v>
      </c>
      <c r="J565" s="60">
        <f t="shared" si="17"/>
        <v>1560900</v>
      </c>
      <c r="K565" s="12"/>
      <c r="L565" s="13"/>
      <c r="M565" s="14"/>
      <c r="N565" s="14"/>
      <c r="O565" s="14"/>
      <c r="P565" s="14"/>
      <c r="Q565" s="14"/>
      <c r="R565" s="14"/>
      <c r="S565" s="15"/>
      <c r="T565" s="15"/>
      <c r="U565" s="15"/>
      <c r="V565" s="15"/>
      <c r="W565" s="15"/>
      <c r="X565" s="15">
        <f t="shared" si="16"/>
        <v>0</v>
      </c>
      <c r="Y565" s="14"/>
      <c r="Z565" s="16"/>
      <c r="AA565" s="14"/>
      <c r="AB565" s="14"/>
      <c r="AC565" s="14"/>
      <c r="AD565" s="14"/>
      <c r="AE565" s="14"/>
    </row>
    <row r="566" spans="1:31" ht="93.75">
      <c r="A566" s="28">
        <v>562</v>
      </c>
      <c r="B566" s="58" t="s">
        <v>3631</v>
      </c>
      <c r="C566" s="29" t="s">
        <v>1905</v>
      </c>
      <c r="D566" s="30" t="s">
        <v>1581</v>
      </c>
      <c r="E566" s="34" t="s">
        <v>1906</v>
      </c>
      <c r="F566" s="29" t="s">
        <v>1427</v>
      </c>
      <c r="G566" s="29" t="s">
        <v>3069</v>
      </c>
      <c r="H566" s="60">
        <v>1992</v>
      </c>
      <c r="I566" s="60">
        <v>137822</v>
      </c>
      <c r="J566" s="60">
        <f t="shared" si="17"/>
        <v>274541424</v>
      </c>
      <c r="K566" s="12"/>
      <c r="L566" s="13"/>
      <c r="M566" s="14"/>
      <c r="N566" s="14"/>
      <c r="O566" s="14"/>
      <c r="P566" s="14"/>
      <c r="Q566" s="14"/>
      <c r="R566" s="14"/>
      <c r="S566" s="15"/>
      <c r="T566" s="15"/>
      <c r="U566" s="15"/>
      <c r="V566" s="15"/>
      <c r="W566" s="15"/>
      <c r="X566" s="15">
        <f t="shared" si="16"/>
        <v>0</v>
      </c>
      <c r="Y566" s="14"/>
      <c r="Z566" s="16"/>
      <c r="AA566" s="14"/>
      <c r="AB566" s="14"/>
      <c r="AC566" s="14"/>
      <c r="AD566" s="14"/>
      <c r="AE566" s="14"/>
    </row>
    <row r="567" spans="1:31" ht="93.75">
      <c r="A567" s="28">
        <v>563</v>
      </c>
      <c r="B567" s="58" t="s">
        <v>3632</v>
      </c>
      <c r="C567" s="29" t="s">
        <v>1905</v>
      </c>
      <c r="D567" s="30" t="s">
        <v>1581</v>
      </c>
      <c r="E567" s="34" t="s">
        <v>1082</v>
      </c>
      <c r="F567" s="29" t="s">
        <v>1427</v>
      </c>
      <c r="G567" s="29" t="s">
        <v>3069</v>
      </c>
      <c r="H567" s="60">
        <v>2472</v>
      </c>
      <c r="I567" s="60">
        <v>133068</v>
      </c>
      <c r="J567" s="60">
        <f t="shared" si="17"/>
        <v>328944096</v>
      </c>
      <c r="K567" s="12"/>
      <c r="L567" s="13"/>
      <c r="M567" s="14"/>
      <c r="N567" s="14"/>
      <c r="O567" s="14"/>
      <c r="P567" s="14"/>
      <c r="Q567" s="14"/>
      <c r="R567" s="14"/>
      <c r="S567" s="15"/>
      <c r="T567" s="15"/>
      <c r="U567" s="15"/>
      <c r="V567" s="15"/>
      <c r="W567" s="15"/>
      <c r="X567" s="15">
        <f t="shared" si="16"/>
        <v>0</v>
      </c>
      <c r="Y567" s="14"/>
      <c r="Z567" s="16"/>
      <c r="AA567" s="14"/>
      <c r="AB567" s="14"/>
      <c r="AC567" s="14"/>
      <c r="AD567" s="14"/>
      <c r="AE567" s="14"/>
    </row>
    <row r="568" spans="1:31" ht="37.5">
      <c r="A568" s="28">
        <v>564</v>
      </c>
      <c r="B568" s="58" t="s">
        <v>3633</v>
      </c>
      <c r="C568" s="29" t="s">
        <v>1907</v>
      </c>
      <c r="D568" s="30" t="s">
        <v>1581</v>
      </c>
      <c r="E568" s="34" t="s">
        <v>1909</v>
      </c>
      <c r="F568" s="29" t="s">
        <v>1427</v>
      </c>
      <c r="G568" s="59" t="s">
        <v>3068</v>
      </c>
      <c r="H568" s="60">
        <v>12000</v>
      </c>
      <c r="I568" s="60">
        <v>19000</v>
      </c>
      <c r="J568" s="60">
        <f t="shared" si="17"/>
        <v>228000000</v>
      </c>
      <c r="K568" s="12"/>
      <c r="L568" s="13"/>
      <c r="M568" s="14"/>
      <c r="N568" s="14"/>
      <c r="O568" s="14"/>
      <c r="P568" s="14"/>
      <c r="Q568" s="14"/>
      <c r="R568" s="14"/>
      <c r="S568" s="15"/>
      <c r="T568" s="15"/>
      <c r="U568" s="15"/>
      <c r="V568" s="15"/>
      <c r="W568" s="15"/>
      <c r="X568" s="15">
        <f t="shared" si="16"/>
        <v>0</v>
      </c>
      <c r="Y568" s="14"/>
      <c r="Z568" s="16"/>
      <c r="AA568" s="14"/>
      <c r="AB568" s="14"/>
      <c r="AC568" s="14"/>
      <c r="AD568" s="14"/>
      <c r="AE568" s="14"/>
    </row>
    <row r="569" spans="1:31" ht="56.25">
      <c r="A569" s="28">
        <v>565</v>
      </c>
      <c r="B569" s="58" t="s">
        <v>3634</v>
      </c>
      <c r="C569" s="29" t="s">
        <v>1908</v>
      </c>
      <c r="D569" s="30" t="s">
        <v>1581</v>
      </c>
      <c r="E569" s="34" t="s">
        <v>1910</v>
      </c>
      <c r="F569" s="29" t="s">
        <v>1427</v>
      </c>
      <c r="G569" s="59" t="s">
        <v>3068</v>
      </c>
      <c r="H569" s="60">
        <v>500</v>
      </c>
      <c r="I569" s="60">
        <v>20900</v>
      </c>
      <c r="J569" s="60">
        <f t="shared" si="17"/>
        <v>10450000</v>
      </c>
      <c r="K569" s="12"/>
      <c r="L569" s="13"/>
      <c r="M569" s="14"/>
      <c r="N569" s="14"/>
      <c r="O569" s="14"/>
      <c r="P569" s="14"/>
      <c r="Q569" s="14"/>
      <c r="R569" s="14"/>
      <c r="S569" s="15"/>
      <c r="T569" s="15"/>
      <c r="U569" s="15"/>
      <c r="V569" s="15"/>
      <c r="W569" s="15"/>
      <c r="X569" s="15">
        <f t="shared" si="16"/>
        <v>0</v>
      </c>
      <c r="Y569" s="14"/>
      <c r="Z569" s="16"/>
      <c r="AA569" s="14"/>
      <c r="AB569" s="14"/>
      <c r="AC569" s="14"/>
      <c r="AD569" s="14"/>
      <c r="AE569" s="14"/>
    </row>
    <row r="570" spans="1:31" ht="56.25">
      <c r="A570" s="28">
        <v>566</v>
      </c>
      <c r="B570" s="58" t="s">
        <v>3635</v>
      </c>
      <c r="C570" s="29" t="s">
        <v>1907</v>
      </c>
      <c r="D570" s="30" t="s">
        <v>1581</v>
      </c>
      <c r="E570" s="34" t="s">
        <v>1911</v>
      </c>
      <c r="F570" s="29" t="s">
        <v>1427</v>
      </c>
      <c r="G570" s="59" t="s">
        <v>3068</v>
      </c>
      <c r="H570" s="60">
        <v>23000</v>
      </c>
      <c r="I570" s="60">
        <v>18700</v>
      </c>
      <c r="J570" s="60">
        <f t="shared" si="17"/>
        <v>430100000</v>
      </c>
      <c r="K570" s="12"/>
      <c r="L570" s="13"/>
      <c r="M570" s="14"/>
      <c r="N570" s="14"/>
      <c r="O570" s="14"/>
      <c r="P570" s="14"/>
      <c r="Q570" s="14"/>
      <c r="R570" s="14"/>
      <c r="S570" s="15"/>
      <c r="T570" s="15"/>
      <c r="U570" s="15"/>
      <c r="V570" s="15"/>
      <c r="W570" s="15"/>
      <c r="X570" s="15">
        <f t="shared" si="16"/>
        <v>0</v>
      </c>
      <c r="Y570" s="14"/>
      <c r="Z570" s="16"/>
      <c r="AA570" s="14"/>
      <c r="AB570" s="14"/>
      <c r="AC570" s="14"/>
      <c r="AD570" s="14"/>
      <c r="AE570" s="14"/>
    </row>
    <row r="571" spans="1:31" ht="37.5">
      <c r="A571" s="28">
        <v>567</v>
      </c>
      <c r="B571" s="58" t="s">
        <v>3636</v>
      </c>
      <c r="C571" s="29" t="s">
        <v>1907</v>
      </c>
      <c r="D571" s="30" t="s">
        <v>1581</v>
      </c>
      <c r="E571" s="34" t="s">
        <v>1912</v>
      </c>
      <c r="F571" s="29" t="s">
        <v>1427</v>
      </c>
      <c r="G571" s="59" t="s">
        <v>3068</v>
      </c>
      <c r="H571" s="60">
        <v>500</v>
      </c>
      <c r="I571" s="60">
        <v>23100</v>
      </c>
      <c r="J571" s="60">
        <f t="shared" si="17"/>
        <v>11550000</v>
      </c>
      <c r="K571" s="14"/>
      <c r="L571" s="14"/>
      <c r="M571" s="14"/>
      <c r="N571" s="14"/>
      <c r="O571" s="14"/>
      <c r="P571" s="14"/>
      <c r="Q571" s="14"/>
      <c r="R571" s="14"/>
      <c r="S571" s="14"/>
      <c r="T571" s="14"/>
      <c r="U571" s="14"/>
      <c r="V571" s="14"/>
      <c r="W571" s="14"/>
      <c r="X571" s="14"/>
      <c r="Y571" s="14"/>
      <c r="Z571" s="14"/>
      <c r="AA571" s="14"/>
      <c r="AB571" s="14"/>
      <c r="AC571" s="14"/>
      <c r="AD571" s="14"/>
      <c r="AE571" s="14"/>
    </row>
    <row r="572" spans="1:31" ht="37.5">
      <c r="A572" s="28">
        <v>568</v>
      </c>
      <c r="B572" s="58" t="s">
        <v>3637</v>
      </c>
      <c r="C572" s="59" t="s">
        <v>1907</v>
      </c>
      <c r="D572" s="63" t="s">
        <v>1581</v>
      </c>
      <c r="E572" s="61" t="s">
        <v>1913</v>
      </c>
      <c r="F572" s="29" t="s">
        <v>1427</v>
      </c>
      <c r="G572" s="59" t="s">
        <v>3068</v>
      </c>
      <c r="H572" s="60">
        <v>90</v>
      </c>
      <c r="I572" s="60">
        <v>68250</v>
      </c>
      <c r="J572" s="60">
        <f t="shared" si="17"/>
        <v>6142500</v>
      </c>
      <c r="K572" s="14"/>
      <c r="L572" s="14"/>
      <c r="M572" s="14"/>
      <c r="N572" s="14"/>
      <c r="O572" s="14"/>
      <c r="P572" s="14"/>
      <c r="Q572" s="14"/>
      <c r="R572" s="14"/>
      <c r="S572" s="14"/>
      <c r="T572" s="14"/>
      <c r="U572" s="14"/>
      <c r="V572" s="14"/>
      <c r="W572" s="14"/>
      <c r="X572" s="14"/>
      <c r="Y572" s="14"/>
      <c r="Z572" s="14"/>
      <c r="AA572" s="14"/>
      <c r="AB572" s="14"/>
      <c r="AC572" s="14"/>
      <c r="AD572" s="14"/>
      <c r="AE572" s="14"/>
    </row>
    <row r="573" spans="1:31" ht="112.5">
      <c r="A573" s="28">
        <v>569</v>
      </c>
      <c r="B573" s="58" t="s">
        <v>3638</v>
      </c>
      <c r="C573" s="29" t="s">
        <v>1915</v>
      </c>
      <c r="D573" s="30" t="s">
        <v>1769</v>
      </c>
      <c r="E573" s="34" t="s">
        <v>3038</v>
      </c>
      <c r="F573" s="29" t="s">
        <v>1427</v>
      </c>
      <c r="G573" s="29" t="s">
        <v>3069</v>
      </c>
      <c r="H573" s="60">
        <v>300</v>
      </c>
      <c r="I573" s="60">
        <v>70371</v>
      </c>
      <c r="J573" s="60">
        <f t="shared" si="17"/>
        <v>21111300</v>
      </c>
      <c r="K573" s="14"/>
      <c r="L573" s="14"/>
      <c r="M573" s="14"/>
      <c r="N573" s="14"/>
      <c r="O573" s="14"/>
      <c r="P573" s="14"/>
      <c r="Q573" s="14"/>
      <c r="R573" s="14"/>
      <c r="S573" s="14"/>
      <c r="T573" s="14"/>
      <c r="U573" s="14"/>
      <c r="V573" s="14"/>
      <c r="W573" s="14"/>
      <c r="X573" s="14"/>
      <c r="Y573" s="14"/>
      <c r="Z573" s="14"/>
      <c r="AA573" s="14"/>
      <c r="AB573" s="14"/>
      <c r="AC573" s="14"/>
      <c r="AD573" s="14"/>
      <c r="AE573" s="14"/>
    </row>
    <row r="574" spans="1:31" ht="112.5">
      <c r="A574" s="28">
        <v>570</v>
      </c>
      <c r="B574" s="58" t="s">
        <v>3639</v>
      </c>
      <c r="C574" s="29" t="s">
        <v>1914</v>
      </c>
      <c r="D574" s="30" t="s">
        <v>1581</v>
      </c>
      <c r="E574" s="34" t="s">
        <v>3039</v>
      </c>
      <c r="F574" s="29" t="s">
        <v>1427</v>
      </c>
      <c r="G574" s="29" t="s">
        <v>3069</v>
      </c>
      <c r="H574" s="60">
        <v>792</v>
      </c>
      <c r="I574" s="60">
        <v>62845</v>
      </c>
      <c r="J574" s="60">
        <f t="shared" si="17"/>
        <v>49773240</v>
      </c>
      <c r="K574" s="14"/>
      <c r="L574" s="14"/>
      <c r="M574" s="14"/>
      <c r="N574" s="14"/>
      <c r="O574" s="14"/>
      <c r="P574" s="14"/>
      <c r="Q574" s="14"/>
      <c r="R574" s="14"/>
      <c r="S574" s="14"/>
      <c r="T574" s="14"/>
      <c r="U574" s="14"/>
      <c r="V574" s="14"/>
      <c r="W574" s="14"/>
      <c r="X574" s="14"/>
      <c r="Y574" s="14"/>
      <c r="Z574" s="14"/>
      <c r="AA574" s="14"/>
      <c r="AB574" s="14"/>
      <c r="AC574" s="14"/>
      <c r="AD574" s="14"/>
      <c r="AE574" s="14"/>
    </row>
    <row r="575" spans="1:31" ht="112.5">
      <c r="A575" s="28">
        <v>571</v>
      </c>
      <c r="B575" s="58" t="s">
        <v>3640</v>
      </c>
      <c r="C575" s="29" t="s">
        <v>1914</v>
      </c>
      <c r="D575" s="30" t="s">
        <v>1581</v>
      </c>
      <c r="E575" s="34" t="s">
        <v>1083</v>
      </c>
      <c r="F575" s="29" t="s">
        <v>1427</v>
      </c>
      <c r="G575" s="29" t="s">
        <v>3069</v>
      </c>
      <c r="H575" s="60">
        <v>1200</v>
      </c>
      <c r="I575" s="60">
        <v>61652</v>
      </c>
      <c r="J575" s="60">
        <f t="shared" si="17"/>
        <v>73982400</v>
      </c>
      <c r="K575" s="14"/>
      <c r="L575" s="14"/>
      <c r="M575" s="14"/>
      <c r="N575" s="14"/>
      <c r="O575" s="14"/>
      <c r="P575" s="14"/>
      <c r="Q575" s="14"/>
      <c r="R575" s="14"/>
      <c r="S575" s="14"/>
      <c r="T575" s="14"/>
      <c r="U575" s="14"/>
      <c r="V575" s="14"/>
      <c r="W575" s="14"/>
      <c r="X575" s="14"/>
      <c r="Y575" s="14"/>
      <c r="Z575" s="14"/>
      <c r="AA575" s="14"/>
      <c r="AB575" s="14"/>
      <c r="AC575" s="14"/>
      <c r="AD575" s="14"/>
      <c r="AE575" s="14"/>
    </row>
    <row r="576" spans="1:31" ht="112.5">
      <c r="A576" s="28">
        <v>572</v>
      </c>
      <c r="B576" s="58" t="s">
        <v>3641</v>
      </c>
      <c r="C576" s="29" t="s">
        <v>1914</v>
      </c>
      <c r="D576" s="30" t="s">
        <v>1581</v>
      </c>
      <c r="E576" s="34" t="s">
        <v>1084</v>
      </c>
      <c r="F576" s="29" t="s">
        <v>1427</v>
      </c>
      <c r="G576" s="29" t="s">
        <v>3069</v>
      </c>
      <c r="H576" s="60">
        <v>2400</v>
      </c>
      <c r="I576" s="60">
        <v>61652</v>
      </c>
      <c r="J576" s="60">
        <f t="shared" si="17"/>
        <v>147964800</v>
      </c>
      <c r="K576" s="14"/>
      <c r="L576" s="14"/>
      <c r="M576" s="14"/>
      <c r="N576" s="14"/>
      <c r="O576" s="14"/>
      <c r="P576" s="14"/>
      <c r="Q576" s="14"/>
      <c r="R576" s="14"/>
      <c r="S576" s="14"/>
      <c r="T576" s="14"/>
      <c r="U576" s="14"/>
      <c r="V576" s="14"/>
      <c r="W576" s="14"/>
      <c r="X576" s="14"/>
      <c r="Y576" s="14"/>
      <c r="Z576" s="14"/>
      <c r="AA576" s="14"/>
      <c r="AB576" s="14"/>
      <c r="AC576" s="14"/>
      <c r="AD576" s="14"/>
      <c r="AE576" s="14"/>
    </row>
    <row r="577" spans="1:31" ht="112.5">
      <c r="A577" s="28">
        <v>573</v>
      </c>
      <c r="B577" s="58" t="s">
        <v>3642</v>
      </c>
      <c r="C577" s="29" t="s">
        <v>1914</v>
      </c>
      <c r="D577" s="30" t="s">
        <v>1581</v>
      </c>
      <c r="E577" s="34" t="s">
        <v>1917</v>
      </c>
      <c r="F577" s="29" t="s">
        <v>1427</v>
      </c>
      <c r="G577" s="29" t="s">
        <v>3069</v>
      </c>
      <c r="H577" s="60">
        <v>2720</v>
      </c>
      <c r="I577" s="60">
        <v>76462</v>
      </c>
      <c r="J577" s="60">
        <f t="shared" si="17"/>
        <v>207976640</v>
      </c>
      <c r="K577" s="14"/>
      <c r="L577" s="14"/>
      <c r="M577" s="14"/>
      <c r="N577" s="14"/>
      <c r="O577" s="14"/>
      <c r="P577" s="14"/>
      <c r="Q577" s="14"/>
      <c r="R577" s="14"/>
      <c r="S577" s="14"/>
      <c r="T577" s="14"/>
      <c r="U577" s="14"/>
      <c r="V577" s="14"/>
      <c r="W577" s="14"/>
      <c r="X577" s="14"/>
      <c r="Y577" s="14"/>
      <c r="Z577" s="14"/>
      <c r="AA577" s="14"/>
      <c r="AB577" s="14"/>
      <c r="AC577" s="14"/>
      <c r="AD577" s="14"/>
      <c r="AE577" s="14"/>
    </row>
    <row r="578" spans="1:31" ht="112.5">
      <c r="A578" s="28">
        <v>574</v>
      </c>
      <c r="B578" s="58" t="s">
        <v>3643</v>
      </c>
      <c r="C578" s="29" t="s">
        <v>1914</v>
      </c>
      <c r="D578" s="30" t="s">
        <v>1581</v>
      </c>
      <c r="E578" s="34" t="s">
        <v>1916</v>
      </c>
      <c r="F578" s="29" t="s">
        <v>1427</v>
      </c>
      <c r="G578" s="29" t="s">
        <v>3069</v>
      </c>
      <c r="H578" s="60">
        <v>432</v>
      </c>
      <c r="I578" s="60">
        <v>76462</v>
      </c>
      <c r="J578" s="60">
        <f t="shared" si="17"/>
        <v>33031584</v>
      </c>
      <c r="K578" s="14"/>
      <c r="L578" s="14"/>
      <c r="M578" s="14"/>
      <c r="N578" s="14"/>
      <c r="O578" s="14"/>
      <c r="P578" s="14"/>
      <c r="Q578" s="14"/>
      <c r="R578" s="14"/>
      <c r="S578" s="14"/>
      <c r="T578" s="14"/>
      <c r="U578" s="14"/>
      <c r="V578" s="14"/>
      <c r="W578" s="14"/>
      <c r="X578" s="14"/>
      <c r="Y578" s="14"/>
      <c r="Z578" s="14"/>
      <c r="AA578" s="14"/>
      <c r="AB578" s="14"/>
      <c r="AC578" s="14"/>
      <c r="AD578" s="14"/>
      <c r="AE578" s="14"/>
    </row>
    <row r="579" spans="1:31" ht="56.25">
      <c r="A579" s="28">
        <v>575</v>
      </c>
      <c r="B579" s="58" t="s">
        <v>3644</v>
      </c>
      <c r="C579" s="29" t="s">
        <v>1918</v>
      </c>
      <c r="D579" s="30" t="s">
        <v>1581</v>
      </c>
      <c r="E579" s="34" t="s">
        <v>1085</v>
      </c>
      <c r="F579" s="29" t="s">
        <v>1427</v>
      </c>
      <c r="G579" s="29" t="s">
        <v>3069</v>
      </c>
      <c r="H579" s="60">
        <v>360</v>
      </c>
      <c r="I579" s="60">
        <v>44973</v>
      </c>
      <c r="J579" s="60">
        <f t="shared" si="17"/>
        <v>16190280</v>
      </c>
      <c r="K579" s="14"/>
      <c r="L579" s="14"/>
      <c r="M579" s="14"/>
      <c r="N579" s="14"/>
      <c r="O579" s="14"/>
      <c r="P579" s="14"/>
      <c r="Q579" s="14"/>
      <c r="R579" s="14"/>
      <c r="S579" s="14"/>
      <c r="T579" s="14"/>
      <c r="U579" s="14"/>
      <c r="V579" s="14"/>
      <c r="W579" s="14"/>
      <c r="X579" s="14"/>
      <c r="Y579" s="14"/>
      <c r="Z579" s="14"/>
      <c r="AA579" s="14"/>
      <c r="AB579" s="14"/>
      <c r="AC579" s="14"/>
      <c r="AD579" s="14"/>
      <c r="AE579" s="14"/>
    </row>
    <row r="580" spans="1:31" ht="131.25">
      <c r="A580" s="28">
        <v>576</v>
      </c>
      <c r="B580" s="58" t="s">
        <v>3645</v>
      </c>
      <c r="C580" s="29" t="s">
        <v>1921</v>
      </c>
      <c r="D580" s="30" t="s">
        <v>1581</v>
      </c>
      <c r="E580" s="34" t="s">
        <v>781</v>
      </c>
      <c r="F580" s="29" t="s">
        <v>1427</v>
      </c>
      <c r="G580" s="29" t="s">
        <v>3067</v>
      </c>
      <c r="H580" s="60">
        <v>2376</v>
      </c>
      <c r="I580" s="60">
        <v>59273</v>
      </c>
      <c r="J580" s="60">
        <f t="shared" si="17"/>
        <v>140832648</v>
      </c>
      <c r="K580" s="14"/>
      <c r="L580" s="14"/>
      <c r="M580" s="14"/>
      <c r="N580" s="14"/>
      <c r="O580" s="14"/>
      <c r="P580" s="14"/>
      <c r="Q580" s="14"/>
      <c r="R580" s="14"/>
      <c r="S580" s="14"/>
      <c r="T580" s="14"/>
      <c r="U580" s="14"/>
      <c r="V580" s="14"/>
      <c r="W580" s="14"/>
      <c r="X580" s="14"/>
      <c r="Y580" s="14"/>
      <c r="Z580" s="14"/>
      <c r="AA580" s="14"/>
      <c r="AB580" s="14"/>
      <c r="AC580" s="14"/>
      <c r="AD580" s="14"/>
      <c r="AE580" s="14"/>
    </row>
    <row r="581" spans="1:31" ht="56.25">
      <c r="A581" s="28">
        <v>577</v>
      </c>
      <c r="B581" s="58" t="s">
        <v>3646</v>
      </c>
      <c r="C581" s="29" t="s">
        <v>1921</v>
      </c>
      <c r="D581" s="30" t="s">
        <v>1581</v>
      </c>
      <c r="E581" s="34" t="s">
        <v>1920</v>
      </c>
      <c r="F581" s="29" t="s">
        <v>1427</v>
      </c>
      <c r="G581" s="59" t="s">
        <v>3068</v>
      </c>
      <c r="H581" s="60">
        <v>360</v>
      </c>
      <c r="I581" s="60">
        <v>61473</v>
      </c>
      <c r="J581" s="60">
        <f t="shared" si="17"/>
        <v>22130280</v>
      </c>
      <c r="K581" s="14"/>
      <c r="L581" s="14"/>
      <c r="M581" s="14"/>
      <c r="N581" s="14"/>
      <c r="O581" s="14"/>
      <c r="P581" s="14"/>
      <c r="Q581" s="14"/>
      <c r="R581" s="14"/>
      <c r="S581" s="14"/>
      <c r="T581" s="14"/>
      <c r="U581" s="14"/>
      <c r="V581" s="14"/>
      <c r="W581" s="14"/>
      <c r="X581" s="14"/>
      <c r="Y581" s="14"/>
      <c r="Z581" s="14"/>
      <c r="AA581" s="14"/>
      <c r="AB581" s="14"/>
      <c r="AC581" s="14"/>
      <c r="AD581" s="14"/>
      <c r="AE581" s="14"/>
    </row>
    <row r="582" spans="1:31" ht="131.25">
      <c r="A582" s="28">
        <v>578</v>
      </c>
      <c r="B582" s="58" t="s">
        <v>3647</v>
      </c>
      <c r="C582" s="29" t="s">
        <v>1921</v>
      </c>
      <c r="D582" s="30" t="s">
        <v>1581</v>
      </c>
      <c r="E582" s="34" t="s">
        <v>1923</v>
      </c>
      <c r="F582" s="29" t="s">
        <v>1427</v>
      </c>
      <c r="G582" s="29" t="s">
        <v>3067</v>
      </c>
      <c r="H582" s="60">
        <v>6636</v>
      </c>
      <c r="I582" s="60">
        <v>47173</v>
      </c>
      <c r="J582" s="60">
        <f t="shared" si="17"/>
        <v>313040028</v>
      </c>
      <c r="K582" s="14"/>
      <c r="L582" s="14"/>
      <c r="M582" s="14"/>
      <c r="N582" s="14"/>
      <c r="O582" s="14"/>
      <c r="P582" s="14"/>
      <c r="Q582" s="14"/>
      <c r="R582" s="14"/>
      <c r="S582" s="14"/>
      <c r="T582" s="14"/>
      <c r="U582" s="14"/>
      <c r="V582" s="14"/>
      <c r="W582" s="14"/>
      <c r="X582" s="14"/>
      <c r="Y582" s="14"/>
      <c r="Z582" s="14"/>
      <c r="AA582" s="14"/>
      <c r="AB582" s="14"/>
      <c r="AC582" s="14"/>
      <c r="AD582" s="14"/>
      <c r="AE582" s="14"/>
    </row>
    <row r="583" spans="1:31" ht="131.25">
      <c r="A583" s="28">
        <v>579</v>
      </c>
      <c r="B583" s="58" t="s">
        <v>3648</v>
      </c>
      <c r="C583" s="29" t="s">
        <v>1921</v>
      </c>
      <c r="D583" s="30" t="s">
        <v>1581</v>
      </c>
      <c r="E583" s="34" t="s">
        <v>1922</v>
      </c>
      <c r="F583" s="29" t="s">
        <v>1427</v>
      </c>
      <c r="G583" s="29" t="s">
        <v>3067</v>
      </c>
      <c r="H583" s="60">
        <v>120</v>
      </c>
      <c r="I583" s="60">
        <v>41855</v>
      </c>
      <c r="J583" s="60">
        <f t="shared" ref="J583:J646" si="18">H583*I583</f>
        <v>5022600</v>
      </c>
      <c r="K583" s="14"/>
      <c r="L583" s="14"/>
      <c r="M583" s="14"/>
      <c r="N583" s="14"/>
      <c r="O583" s="14"/>
      <c r="P583" s="14"/>
      <c r="Q583" s="14"/>
      <c r="R583" s="14"/>
      <c r="S583" s="14"/>
      <c r="T583" s="14"/>
      <c r="U583" s="14"/>
      <c r="V583" s="14"/>
      <c r="W583" s="14"/>
      <c r="X583" s="14"/>
      <c r="Y583" s="14"/>
      <c r="Z583" s="14"/>
      <c r="AA583" s="14"/>
      <c r="AB583" s="14"/>
      <c r="AC583" s="14"/>
      <c r="AD583" s="14"/>
      <c r="AE583" s="14"/>
    </row>
    <row r="584" spans="1:31" ht="112.5">
      <c r="A584" s="28">
        <v>580</v>
      </c>
      <c r="B584" s="58" t="s">
        <v>3649</v>
      </c>
      <c r="C584" s="29" t="s">
        <v>1921</v>
      </c>
      <c r="D584" s="30" t="s">
        <v>1581</v>
      </c>
      <c r="E584" s="34" t="s">
        <v>782</v>
      </c>
      <c r="F584" s="29" t="s">
        <v>1427</v>
      </c>
      <c r="G584" s="29" t="s">
        <v>3067</v>
      </c>
      <c r="H584" s="60">
        <v>15720</v>
      </c>
      <c r="I584" s="60">
        <v>48273</v>
      </c>
      <c r="J584" s="60">
        <f t="shared" si="18"/>
        <v>758851560</v>
      </c>
      <c r="K584" s="14"/>
      <c r="L584" s="14"/>
      <c r="M584" s="14"/>
      <c r="N584" s="14"/>
      <c r="O584" s="14"/>
      <c r="P584" s="14"/>
      <c r="Q584" s="14"/>
      <c r="R584" s="14"/>
      <c r="S584" s="14"/>
      <c r="T584" s="14"/>
      <c r="U584" s="14"/>
      <c r="V584" s="14"/>
      <c r="W584" s="14"/>
      <c r="X584" s="14"/>
      <c r="Y584" s="14"/>
      <c r="Z584" s="14"/>
      <c r="AA584" s="14"/>
      <c r="AB584" s="14"/>
      <c r="AC584" s="14"/>
      <c r="AD584" s="14"/>
      <c r="AE584" s="14"/>
    </row>
    <row r="585" spans="1:31" ht="112.5">
      <c r="A585" s="28">
        <v>581</v>
      </c>
      <c r="B585" s="58" t="s">
        <v>3650</v>
      </c>
      <c r="C585" s="29" t="s">
        <v>1924</v>
      </c>
      <c r="D585" s="63" t="s">
        <v>1581</v>
      </c>
      <c r="E585" s="34" t="s">
        <v>1224</v>
      </c>
      <c r="F585" s="29" t="s">
        <v>1427</v>
      </c>
      <c r="G585" s="29" t="s">
        <v>3069</v>
      </c>
      <c r="H585" s="60">
        <v>108</v>
      </c>
      <c r="I585" s="60">
        <v>81193</v>
      </c>
      <c r="J585" s="60">
        <f t="shared" si="18"/>
        <v>8768844</v>
      </c>
      <c r="K585" s="14"/>
      <c r="L585" s="14"/>
      <c r="M585" s="14"/>
      <c r="N585" s="14"/>
      <c r="O585" s="14"/>
      <c r="P585" s="14"/>
      <c r="Q585" s="14"/>
      <c r="R585" s="14"/>
      <c r="S585" s="14"/>
      <c r="T585" s="14"/>
      <c r="U585" s="14"/>
      <c r="V585" s="14"/>
      <c r="W585" s="14"/>
      <c r="X585" s="14"/>
      <c r="Y585" s="14"/>
      <c r="Z585" s="14"/>
      <c r="AA585" s="14"/>
      <c r="AB585" s="14"/>
      <c r="AC585" s="14"/>
      <c r="AD585" s="14"/>
      <c r="AE585" s="14"/>
    </row>
    <row r="586" spans="1:31" ht="112.5">
      <c r="A586" s="28">
        <v>582</v>
      </c>
      <c r="B586" s="58" t="s">
        <v>3651</v>
      </c>
      <c r="C586" s="29" t="s">
        <v>1925</v>
      </c>
      <c r="D586" s="63" t="s">
        <v>1581</v>
      </c>
      <c r="E586" s="34" t="s">
        <v>1223</v>
      </c>
      <c r="F586" s="29" t="s">
        <v>1427</v>
      </c>
      <c r="G586" s="29" t="s">
        <v>3069</v>
      </c>
      <c r="H586" s="60">
        <v>108</v>
      </c>
      <c r="I586" s="60">
        <v>84243</v>
      </c>
      <c r="J586" s="60">
        <f t="shared" si="18"/>
        <v>9098244</v>
      </c>
      <c r="K586" s="14"/>
      <c r="L586" s="14"/>
      <c r="M586" s="14"/>
      <c r="N586" s="14"/>
      <c r="O586" s="14"/>
      <c r="P586" s="14"/>
      <c r="Q586" s="14"/>
      <c r="R586" s="14"/>
      <c r="S586" s="14"/>
      <c r="T586" s="14"/>
      <c r="U586" s="14"/>
      <c r="V586" s="14"/>
      <c r="W586" s="14"/>
      <c r="X586" s="14"/>
      <c r="Y586" s="14"/>
      <c r="Z586" s="14"/>
      <c r="AA586" s="14"/>
      <c r="AB586" s="14"/>
      <c r="AC586" s="14"/>
      <c r="AD586" s="14"/>
      <c r="AE586" s="14"/>
    </row>
    <row r="587" spans="1:31" ht="112.5">
      <c r="A587" s="28">
        <v>583</v>
      </c>
      <c r="B587" s="58" t="s">
        <v>3652</v>
      </c>
      <c r="C587" s="32" t="s">
        <v>1925</v>
      </c>
      <c r="D587" s="73" t="s">
        <v>1581</v>
      </c>
      <c r="E587" s="69" t="s">
        <v>1086</v>
      </c>
      <c r="F587" s="29" t="s">
        <v>1427</v>
      </c>
      <c r="G587" s="29" t="s">
        <v>3069</v>
      </c>
      <c r="H587" s="60">
        <v>108</v>
      </c>
      <c r="I587" s="60">
        <v>77766</v>
      </c>
      <c r="J587" s="60">
        <f t="shared" si="18"/>
        <v>8398728</v>
      </c>
      <c r="K587" s="14"/>
      <c r="L587" s="14"/>
      <c r="M587" s="14"/>
      <c r="N587" s="14"/>
      <c r="O587" s="14"/>
      <c r="P587" s="14"/>
      <c r="Q587" s="14"/>
      <c r="R587" s="14"/>
      <c r="S587" s="14"/>
      <c r="T587" s="14"/>
      <c r="U587" s="14"/>
      <c r="V587" s="14"/>
      <c r="W587" s="14"/>
      <c r="X587" s="14"/>
      <c r="Y587" s="14"/>
      <c r="Z587" s="14"/>
      <c r="AA587" s="14"/>
      <c r="AB587" s="14"/>
      <c r="AC587" s="14"/>
      <c r="AD587" s="14"/>
      <c r="AE587" s="14"/>
    </row>
    <row r="588" spans="1:31" ht="56.25">
      <c r="A588" s="28">
        <v>584</v>
      </c>
      <c r="B588" s="58" t="s">
        <v>3653</v>
      </c>
      <c r="C588" s="29" t="s">
        <v>1926</v>
      </c>
      <c r="D588" s="30" t="s">
        <v>1581</v>
      </c>
      <c r="E588" s="34" t="s">
        <v>1793</v>
      </c>
      <c r="F588" s="29" t="s">
        <v>1427</v>
      </c>
      <c r="G588" s="59" t="s">
        <v>3068</v>
      </c>
      <c r="H588" s="60">
        <v>26000</v>
      </c>
      <c r="I588" s="60">
        <v>24150</v>
      </c>
      <c r="J588" s="60">
        <f t="shared" si="18"/>
        <v>627900000</v>
      </c>
      <c r="K588" s="14"/>
      <c r="L588" s="14"/>
      <c r="M588" s="14"/>
      <c r="N588" s="14"/>
      <c r="O588" s="14"/>
      <c r="P588" s="14"/>
      <c r="Q588" s="14"/>
      <c r="R588" s="14"/>
      <c r="S588" s="14"/>
      <c r="T588" s="14"/>
      <c r="U588" s="14"/>
      <c r="V588" s="14"/>
      <c r="W588" s="14"/>
      <c r="X588" s="14"/>
      <c r="Y588" s="14"/>
      <c r="Z588" s="14"/>
      <c r="AA588" s="14"/>
      <c r="AB588" s="14"/>
      <c r="AC588" s="14"/>
      <c r="AD588" s="14"/>
      <c r="AE588" s="14"/>
    </row>
    <row r="589" spans="1:31" ht="93.75">
      <c r="A589" s="28">
        <v>585</v>
      </c>
      <c r="B589" s="58" t="s">
        <v>3654</v>
      </c>
      <c r="C589" s="29" t="s">
        <v>1928</v>
      </c>
      <c r="D589" s="30" t="s">
        <v>1581</v>
      </c>
      <c r="E589" s="34" t="s">
        <v>1927</v>
      </c>
      <c r="F589" s="29" t="s">
        <v>1427</v>
      </c>
      <c r="G589" s="29" t="s">
        <v>3067</v>
      </c>
      <c r="H589" s="60">
        <v>360</v>
      </c>
      <c r="I589" s="60">
        <v>83598</v>
      </c>
      <c r="J589" s="60">
        <f t="shared" si="18"/>
        <v>30095280</v>
      </c>
      <c r="K589" s="14"/>
      <c r="L589" s="14"/>
      <c r="M589" s="14"/>
      <c r="N589" s="14"/>
      <c r="O589" s="14"/>
      <c r="P589" s="14"/>
      <c r="Q589" s="14"/>
      <c r="R589" s="14"/>
      <c r="S589" s="14"/>
      <c r="T589" s="14"/>
      <c r="U589" s="14"/>
      <c r="V589" s="14"/>
      <c r="W589" s="14"/>
      <c r="X589" s="14"/>
      <c r="Y589" s="14"/>
      <c r="Z589" s="14"/>
      <c r="AA589" s="14"/>
      <c r="AB589" s="14"/>
      <c r="AC589" s="14"/>
      <c r="AD589" s="14"/>
      <c r="AE589" s="14"/>
    </row>
    <row r="590" spans="1:31" ht="131.25">
      <c r="A590" s="28">
        <v>586</v>
      </c>
      <c r="B590" s="58" t="s">
        <v>3655</v>
      </c>
      <c r="C590" s="29" t="s">
        <v>1929</v>
      </c>
      <c r="D590" s="30" t="s">
        <v>1581</v>
      </c>
      <c r="E590" s="34" t="s">
        <v>1930</v>
      </c>
      <c r="F590" s="29" t="s">
        <v>1427</v>
      </c>
      <c r="G590" s="29" t="s">
        <v>3067</v>
      </c>
      <c r="H590" s="60">
        <v>1360</v>
      </c>
      <c r="I590" s="60">
        <v>69300</v>
      </c>
      <c r="J590" s="60">
        <f t="shared" si="18"/>
        <v>94248000</v>
      </c>
      <c r="K590" s="14"/>
      <c r="L590" s="14"/>
      <c r="M590" s="14"/>
      <c r="N590" s="14"/>
      <c r="O590" s="14"/>
      <c r="P590" s="14"/>
      <c r="Q590" s="14"/>
      <c r="R590" s="14"/>
      <c r="S590" s="14"/>
      <c r="T590" s="14"/>
      <c r="U590" s="14"/>
      <c r="V590" s="14"/>
      <c r="W590" s="14"/>
      <c r="X590" s="14"/>
      <c r="Y590" s="14"/>
      <c r="Z590" s="14"/>
      <c r="AA590" s="14"/>
      <c r="AB590" s="14"/>
      <c r="AC590" s="14"/>
      <c r="AD590" s="14"/>
      <c r="AE590" s="14"/>
    </row>
    <row r="591" spans="1:31" ht="131.25">
      <c r="A591" s="28">
        <v>587</v>
      </c>
      <c r="B591" s="58" t="s">
        <v>3656</v>
      </c>
      <c r="C591" s="29" t="s">
        <v>1931</v>
      </c>
      <c r="D591" s="30" t="s">
        <v>1581</v>
      </c>
      <c r="E591" s="34" t="s">
        <v>1932</v>
      </c>
      <c r="F591" s="29" t="s">
        <v>1427</v>
      </c>
      <c r="G591" s="29" t="s">
        <v>3067</v>
      </c>
      <c r="H591" s="60">
        <v>7000</v>
      </c>
      <c r="I591" s="60">
        <v>69300</v>
      </c>
      <c r="J591" s="60">
        <f t="shared" si="18"/>
        <v>485100000</v>
      </c>
      <c r="K591" s="14"/>
      <c r="L591" s="14"/>
      <c r="M591" s="14"/>
      <c r="N591" s="14"/>
      <c r="O591" s="14"/>
      <c r="P591" s="14"/>
      <c r="Q591" s="14"/>
      <c r="R591" s="14"/>
      <c r="S591" s="14"/>
      <c r="T591" s="14"/>
      <c r="U591" s="14"/>
      <c r="V591" s="14"/>
      <c r="W591" s="14"/>
      <c r="X591" s="14"/>
      <c r="Y591" s="14"/>
      <c r="Z591" s="14"/>
      <c r="AA591" s="14"/>
      <c r="AB591" s="14"/>
      <c r="AC591" s="14"/>
      <c r="AD591" s="14"/>
      <c r="AE591" s="14"/>
    </row>
    <row r="592" spans="1:31" ht="131.25">
      <c r="A592" s="28">
        <v>588</v>
      </c>
      <c r="B592" s="58" t="s">
        <v>3657</v>
      </c>
      <c r="C592" s="29" t="s">
        <v>1931</v>
      </c>
      <c r="D592" s="30" t="s">
        <v>1581</v>
      </c>
      <c r="E592" s="34" t="s">
        <v>1943</v>
      </c>
      <c r="F592" s="29" t="s">
        <v>1427</v>
      </c>
      <c r="G592" s="29" t="s">
        <v>3069</v>
      </c>
      <c r="H592" s="60">
        <v>3396</v>
      </c>
      <c r="I592" s="60">
        <v>73986</v>
      </c>
      <c r="J592" s="60">
        <f t="shared" si="18"/>
        <v>251256456</v>
      </c>
      <c r="K592" s="14"/>
      <c r="L592" s="14"/>
      <c r="M592" s="14"/>
      <c r="N592" s="14"/>
      <c r="O592" s="14"/>
      <c r="P592" s="14"/>
      <c r="Q592" s="14"/>
      <c r="R592" s="14"/>
      <c r="S592" s="14"/>
      <c r="T592" s="14"/>
      <c r="U592" s="14"/>
      <c r="V592" s="14"/>
      <c r="W592" s="14"/>
      <c r="X592" s="14"/>
      <c r="Y592" s="14"/>
      <c r="Z592" s="14"/>
      <c r="AA592" s="14"/>
      <c r="AB592" s="14"/>
      <c r="AC592" s="14"/>
      <c r="AD592" s="14"/>
      <c r="AE592" s="14"/>
    </row>
    <row r="593" spans="1:31" ht="56.25">
      <c r="A593" s="28">
        <v>589</v>
      </c>
      <c r="B593" s="58" t="s">
        <v>3658</v>
      </c>
      <c r="C593" s="29" t="s">
        <v>1931</v>
      </c>
      <c r="D593" s="30" t="s">
        <v>1784</v>
      </c>
      <c r="E593" s="34" t="s">
        <v>1242</v>
      </c>
      <c r="F593" s="29" t="s">
        <v>1427</v>
      </c>
      <c r="G593" s="29" t="s">
        <v>3069</v>
      </c>
      <c r="H593" s="60">
        <v>618</v>
      </c>
      <c r="I593" s="60">
        <v>59950</v>
      </c>
      <c r="J593" s="60">
        <f t="shared" si="18"/>
        <v>37049100</v>
      </c>
      <c r="K593" s="14"/>
      <c r="L593" s="14"/>
      <c r="M593" s="14"/>
      <c r="N593" s="14"/>
      <c r="O593" s="14"/>
      <c r="P593" s="14"/>
      <c r="Q593" s="14"/>
      <c r="R593" s="14"/>
      <c r="S593" s="14"/>
      <c r="T593" s="14"/>
      <c r="U593" s="14"/>
      <c r="V593" s="14"/>
      <c r="W593" s="14"/>
      <c r="X593" s="14"/>
      <c r="Y593" s="14"/>
      <c r="Z593" s="14"/>
      <c r="AA593" s="14"/>
      <c r="AB593" s="14"/>
      <c r="AC593" s="14"/>
      <c r="AD593" s="14"/>
      <c r="AE593" s="14"/>
    </row>
    <row r="594" spans="1:31" ht="75">
      <c r="A594" s="28">
        <v>590</v>
      </c>
      <c r="B594" s="58" t="s">
        <v>3659</v>
      </c>
      <c r="C594" s="29" t="s">
        <v>1933</v>
      </c>
      <c r="D594" s="30" t="s">
        <v>1581</v>
      </c>
      <c r="E594" s="34" t="s">
        <v>1229</v>
      </c>
      <c r="F594" s="29" t="s">
        <v>1427</v>
      </c>
      <c r="G594" s="29" t="s">
        <v>3069</v>
      </c>
      <c r="H594" s="60">
        <v>1210</v>
      </c>
      <c r="I594" s="60">
        <v>67430</v>
      </c>
      <c r="J594" s="60">
        <f t="shared" si="18"/>
        <v>81590300</v>
      </c>
      <c r="K594" s="14"/>
      <c r="L594" s="14"/>
      <c r="M594" s="14"/>
      <c r="N594" s="14"/>
      <c r="O594" s="14"/>
      <c r="P594" s="14"/>
      <c r="Q594" s="14"/>
      <c r="R594" s="14"/>
      <c r="S594" s="14"/>
      <c r="T594" s="14"/>
      <c r="U594" s="14"/>
      <c r="V594" s="14"/>
      <c r="W594" s="14"/>
      <c r="X594" s="14"/>
      <c r="Y594" s="14"/>
      <c r="Z594" s="14"/>
      <c r="AA594" s="14"/>
      <c r="AB594" s="14"/>
      <c r="AC594" s="14"/>
      <c r="AD594" s="14"/>
      <c r="AE594" s="14"/>
    </row>
    <row r="595" spans="1:31" ht="131.25">
      <c r="A595" s="28">
        <v>591</v>
      </c>
      <c r="B595" s="58" t="s">
        <v>3660</v>
      </c>
      <c r="C595" s="29" t="s">
        <v>1931</v>
      </c>
      <c r="D595" s="30" t="s">
        <v>1581</v>
      </c>
      <c r="E595" s="34" t="s">
        <v>1227</v>
      </c>
      <c r="F595" s="29" t="s">
        <v>1427</v>
      </c>
      <c r="G595" s="29" t="s">
        <v>3069</v>
      </c>
      <c r="H595" s="60">
        <v>720</v>
      </c>
      <c r="I595" s="60">
        <v>73986</v>
      </c>
      <c r="J595" s="60">
        <f t="shared" si="18"/>
        <v>53269920</v>
      </c>
      <c r="K595" s="14"/>
      <c r="L595" s="14"/>
      <c r="M595" s="14"/>
      <c r="N595" s="14"/>
      <c r="O595" s="14"/>
      <c r="P595" s="14"/>
      <c r="Q595" s="14"/>
      <c r="R595" s="14"/>
      <c r="S595" s="14"/>
      <c r="T595" s="14"/>
      <c r="U595" s="14"/>
      <c r="V595" s="14"/>
      <c r="W595" s="14"/>
      <c r="X595" s="14"/>
      <c r="Y595" s="14"/>
      <c r="Z595" s="14"/>
      <c r="AA595" s="14"/>
      <c r="AB595" s="14"/>
      <c r="AC595" s="14"/>
      <c r="AD595" s="14"/>
      <c r="AE595" s="14"/>
    </row>
    <row r="596" spans="1:31" ht="131.25">
      <c r="A596" s="28">
        <v>592</v>
      </c>
      <c r="B596" s="58" t="s">
        <v>3661</v>
      </c>
      <c r="C596" s="29" t="s">
        <v>1931</v>
      </c>
      <c r="D596" s="30" t="s">
        <v>1581</v>
      </c>
      <c r="E596" s="34" t="s">
        <v>1230</v>
      </c>
      <c r="F596" s="29" t="s">
        <v>1427</v>
      </c>
      <c r="G596" s="29" t="s">
        <v>3069</v>
      </c>
      <c r="H596" s="60">
        <v>288</v>
      </c>
      <c r="I596" s="60">
        <v>44385</v>
      </c>
      <c r="J596" s="60">
        <f t="shared" si="18"/>
        <v>12782880</v>
      </c>
      <c r="K596" s="14"/>
      <c r="L596" s="14"/>
      <c r="M596" s="14"/>
      <c r="N596" s="14"/>
      <c r="O596" s="14"/>
      <c r="P596" s="14"/>
      <c r="Q596" s="14"/>
      <c r="R596" s="14"/>
      <c r="S596" s="14"/>
      <c r="T596" s="14"/>
      <c r="U596" s="14"/>
      <c r="V596" s="14"/>
      <c r="W596" s="14"/>
      <c r="X596" s="14"/>
      <c r="Y596" s="14"/>
      <c r="Z596" s="14"/>
      <c r="AA596" s="14"/>
      <c r="AB596" s="14"/>
      <c r="AC596" s="14"/>
      <c r="AD596" s="14"/>
      <c r="AE596" s="14"/>
    </row>
    <row r="597" spans="1:31" ht="168.75">
      <c r="A597" s="28">
        <v>593</v>
      </c>
      <c r="B597" s="58" t="s">
        <v>3662</v>
      </c>
      <c r="C597" s="29" t="s">
        <v>1931</v>
      </c>
      <c r="D597" s="30" t="s">
        <v>1581</v>
      </c>
      <c r="E597" s="34" t="s">
        <v>1243</v>
      </c>
      <c r="F597" s="29" t="s">
        <v>1427</v>
      </c>
      <c r="G597" s="29" t="s">
        <v>3069</v>
      </c>
      <c r="H597" s="60">
        <v>280</v>
      </c>
      <c r="I597" s="60">
        <v>79402</v>
      </c>
      <c r="J597" s="60">
        <f t="shared" si="18"/>
        <v>22232560</v>
      </c>
      <c r="K597" s="14"/>
      <c r="L597" s="14"/>
      <c r="M597" s="14"/>
      <c r="N597" s="14"/>
      <c r="O597" s="14"/>
      <c r="P597" s="14"/>
      <c r="Q597" s="14"/>
      <c r="R597" s="14"/>
      <c r="S597" s="14"/>
      <c r="T597" s="14"/>
      <c r="U597" s="14"/>
      <c r="V597" s="14"/>
      <c r="W597" s="14"/>
      <c r="X597" s="14"/>
      <c r="Y597" s="14"/>
      <c r="Z597" s="14"/>
      <c r="AA597" s="14"/>
      <c r="AB597" s="14"/>
      <c r="AC597" s="14"/>
      <c r="AD597" s="14"/>
      <c r="AE597" s="14"/>
    </row>
    <row r="598" spans="1:31" ht="56.25">
      <c r="A598" s="28">
        <v>594</v>
      </c>
      <c r="B598" s="58" t="s">
        <v>3663</v>
      </c>
      <c r="C598" s="29" t="s">
        <v>1931</v>
      </c>
      <c r="D598" s="63" t="s">
        <v>1581</v>
      </c>
      <c r="E598" s="61" t="s">
        <v>1794</v>
      </c>
      <c r="F598" s="29" t="s">
        <v>1427</v>
      </c>
      <c r="G598" s="59" t="s">
        <v>3068</v>
      </c>
      <c r="H598" s="60">
        <v>18</v>
      </c>
      <c r="I598" s="60">
        <v>59850</v>
      </c>
      <c r="J598" s="60">
        <f t="shared" si="18"/>
        <v>1077300</v>
      </c>
      <c r="K598" s="14"/>
      <c r="L598" s="14"/>
      <c r="M598" s="14"/>
      <c r="N598" s="14"/>
      <c r="O598" s="14"/>
      <c r="P598" s="14"/>
      <c r="Q598" s="14"/>
      <c r="R598" s="14"/>
      <c r="S598" s="14"/>
      <c r="T598" s="14"/>
      <c r="U598" s="14"/>
      <c r="V598" s="14"/>
      <c r="W598" s="14"/>
      <c r="X598" s="14"/>
      <c r="Y598" s="14"/>
      <c r="Z598" s="14"/>
      <c r="AA598" s="14"/>
      <c r="AB598" s="14"/>
      <c r="AC598" s="14"/>
      <c r="AD598" s="14"/>
      <c r="AE598" s="14"/>
    </row>
    <row r="599" spans="1:31" ht="112.5">
      <c r="A599" s="28">
        <v>595</v>
      </c>
      <c r="B599" s="58" t="s">
        <v>3664</v>
      </c>
      <c r="C599" s="29" t="s">
        <v>1931</v>
      </c>
      <c r="D599" s="63" t="s">
        <v>1581</v>
      </c>
      <c r="E599" s="34" t="s">
        <v>1228</v>
      </c>
      <c r="F599" s="29" t="s">
        <v>1427</v>
      </c>
      <c r="G599" s="29" t="s">
        <v>3069</v>
      </c>
      <c r="H599" s="60">
        <v>2048</v>
      </c>
      <c r="I599" s="60">
        <v>60834</v>
      </c>
      <c r="J599" s="60">
        <f t="shared" si="18"/>
        <v>124588032</v>
      </c>
      <c r="K599" s="14"/>
      <c r="L599" s="14"/>
      <c r="M599" s="14"/>
      <c r="N599" s="14"/>
      <c r="O599" s="14"/>
      <c r="P599" s="14"/>
      <c r="Q599" s="14"/>
      <c r="R599" s="14"/>
      <c r="S599" s="14"/>
      <c r="T599" s="14"/>
      <c r="U599" s="14"/>
      <c r="V599" s="14"/>
      <c r="W599" s="14"/>
      <c r="X599" s="14"/>
      <c r="Y599" s="14"/>
      <c r="Z599" s="14"/>
      <c r="AA599" s="14"/>
      <c r="AB599" s="14"/>
      <c r="AC599" s="14"/>
      <c r="AD599" s="14"/>
      <c r="AE599" s="14"/>
    </row>
    <row r="600" spans="1:31" ht="56.25">
      <c r="A600" s="28">
        <v>596</v>
      </c>
      <c r="B600" s="58" t="s">
        <v>3665</v>
      </c>
      <c r="C600" s="29" t="s">
        <v>1931</v>
      </c>
      <c r="D600" s="30" t="s">
        <v>1769</v>
      </c>
      <c r="E600" s="34" t="s">
        <v>1941</v>
      </c>
      <c r="F600" s="29" t="s">
        <v>1429</v>
      </c>
      <c r="G600" s="59" t="s">
        <v>3068</v>
      </c>
      <c r="H600" s="60">
        <v>144</v>
      </c>
      <c r="I600" s="60">
        <v>44100</v>
      </c>
      <c r="J600" s="60">
        <f t="shared" si="18"/>
        <v>6350400</v>
      </c>
      <c r="K600" s="14"/>
      <c r="L600" s="14"/>
      <c r="M600" s="14"/>
      <c r="N600" s="14"/>
      <c r="O600" s="14"/>
      <c r="P600" s="14"/>
      <c r="Q600" s="14"/>
      <c r="R600" s="14"/>
      <c r="S600" s="14"/>
      <c r="T600" s="14"/>
      <c r="U600" s="14"/>
      <c r="V600" s="14"/>
      <c r="W600" s="14"/>
      <c r="X600" s="14"/>
      <c r="Y600" s="14"/>
      <c r="Z600" s="14"/>
      <c r="AA600" s="14"/>
      <c r="AB600" s="14"/>
      <c r="AC600" s="14"/>
      <c r="AD600" s="14"/>
      <c r="AE600" s="14"/>
    </row>
    <row r="601" spans="1:31" ht="56.25">
      <c r="A601" s="28">
        <v>597</v>
      </c>
      <c r="B601" s="58" t="s">
        <v>3666</v>
      </c>
      <c r="C601" s="29" t="s">
        <v>1931</v>
      </c>
      <c r="D601" s="30" t="s">
        <v>1784</v>
      </c>
      <c r="E601" s="34" t="s">
        <v>1244</v>
      </c>
      <c r="F601" s="29" t="s">
        <v>1427</v>
      </c>
      <c r="G601" s="29" t="s">
        <v>3069</v>
      </c>
      <c r="H601" s="60">
        <v>1128</v>
      </c>
      <c r="I601" s="60">
        <v>56650</v>
      </c>
      <c r="J601" s="60">
        <f t="shared" si="18"/>
        <v>63901200</v>
      </c>
      <c r="K601" s="14"/>
      <c r="L601" s="14"/>
      <c r="M601" s="14"/>
      <c r="N601" s="14"/>
      <c r="O601" s="14"/>
      <c r="P601" s="14"/>
      <c r="Q601" s="14"/>
      <c r="R601" s="14"/>
      <c r="S601" s="14"/>
      <c r="T601" s="14"/>
      <c r="U601" s="14"/>
      <c r="V601" s="14"/>
      <c r="W601" s="14"/>
      <c r="X601" s="14"/>
      <c r="Y601" s="14"/>
      <c r="Z601" s="14"/>
      <c r="AA601" s="14"/>
      <c r="AB601" s="14"/>
      <c r="AC601" s="14"/>
      <c r="AD601" s="14"/>
      <c r="AE601" s="14"/>
    </row>
    <row r="602" spans="1:31" ht="112.5">
      <c r="A602" s="28">
        <v>598</v>
      </c>
      <c r="B602" s="58" t="s">
        <v>3667</v>
      </c>
      <c r="C602" s="29" t="s">
        <v>1931</v>
      </c>
      <c r="D602" s="30" t="s">
        <v>1784</v>
      </c>
      <c r="E602" s="34" t="s">
        <v>1940</v>
      </c>
      <c r="F602" s="29" t="s">
        <v>1529</v>
      </c>
      <c r="G602" s="29" t="s">
        <v>3067</v>
      </c>
      <c r="H602" s="60">
        <v>600</v>
      </c>
      <c r="I602" s="60">
        <v>72072</v>
      </c>
      <c r="J602" s="60">
        <f t="shared" si="18"/>
        <v>43243200</v>
      </c>
      <c r="K602" s="14"/>
      <c r="L602" s="14"/>
      <c r="M602" s="14"/>
      <c r="N602" s="14"/>
      <c r="O602" s="14"/>
      <c r="P602" s="14"/>
      <c r="Q602" s="14"/>
      <c r="R602" s="14"/>
      <c r="S602" s="14"/>
      <c r="T602" s="14"/>
      <c r="U602" s="14"/>
      <c r="V602" s="14"/>
      <c r="W602" s="14"/>
      <c r="X602" s="14"/>
      <c r="Y602" s="14"/>
      <c r="Z602" s="14"/>
      <c r="AA602" s="14"/>
      <c r="AB602" s="14"/>
      <c r="AC602" s="14"/>
      <c r="AD602" s="14"/>
      <c r="AE602" s="14"/>
    </row>
    <row r="603" spans="1:31" ht="187.5">
      <c r="A603" s="28">
        <v>599</v>
      </c>
      <c r="B603" s="58" t="s">
        <v>3668</v>
      </c>
      <c r="C603" s="29" t="s">
        <v>1931</v>
      </c>
      <c r="D603" s="30" t="s">
        <v>1581</v>
      </c>
      <c r="E603" s="34" t="s">
        <v>783</v>
      </c>
      <c r="F603" s="29" t="s">
        <v>1529</v>
      </c>
      <c r="G603" s="29" t="s">
        <v>3067</v>
      </c>
      <c r="H603" s="60">
        <v>2400</v>
      </c>
      <c r="I603" s="60">
        <v>108120</v>
      </c>
      <c r="J603" s="60">
        <f t="shared" si="18"/>
        <v>259488000</v>
      </c>
      <c r="K603" s="14"/>
      <c r="L603" s="14"/>
      <c r="M603" s="14"/>
      <c r="N603" s="14"/>
      <c r="O603" s="14"/>
      <c r="P603" s="14"/>
      <c r="Q603" s="14"/>
      <c r="R603" s="14"/>
      <c r="S603" s="14"/>
      <c r="T603" s="14"/>
      <c r="U603" s="14"/>
      <c r="V603" s="14"/>
      <c r="W603" s="14"/>
      <c r="X603" s="14"/>
      <c r="Y603" s="14"/>
      <c r="Z603" s="14"/>
      <c r="AA603" s="14"/>
      <c r="AB603" s="14"/>
      <c r="AC603" s="14"/>
      <c r="AD603" s="14"/>
      <c r="AE603" s="14"/>
    </row>
    <row r="604" spans="1:31" ht="187.5">
      <c r="A604" s="28">
        <v>600</v>
      </c>
      <c r="B604" s="58" t="s">
        <v>3669</v>
      </c>
      <c r="C604" s="29" t="s">
        <v>1933</v>
      </c>
      <c r="D604" s="30" t="s">
        <v>1581</v>
      </c>
      <c r="E604" s="34" t="s">
        <v>784</v>
      </c>
      <c r="F604" s="29" t="s">
        <v>1529</v>
      </c>
      <c r="G604" s="29" t="s">
        <v>3067</v>
      </c>
      <c r="H604" s="60">
        <v>490</v>
      </c>
      <c r="I604" s="60">
        <v>86700</v>
      </c>
      <c r="J604" s="60">
        <f t="shared" si="18"/>
        <v>42483000</v>
      </c>
      <c r="K604" s="14"/>
      <c r="L604" s="14"/>
      <c r="M604" s="14"/>
      <c r="N604" s="14"/>
      <c r="O604" s="14"/>
      <c r="P604" s="14"/>
      <c r="Q604" s="14"/>
      <c r="R604" s="14"/>
      <c r="S604" s="14"/>
      <c r="T604" s="14"/>
      <c r="U604" s="14"/>
      <c r="V604" s="14"/>
      <c r="W604" s="14"/>
      <c r="X604" s="14"/>
      <c r="Y604" s="14"/>
      <c r="Z604" s="14"/>
      <c r="AA604" s="14"/>
      <c r="AB604" s="14"/>
      <c r="AC604" s="14"/>
      <c r="AD604" s="14"/>
      <c r="AE604" s="14"/>
    </row>
    <row r="605" spans="1:31" ht="187.5">
      <c r="A605" s="28">
        <v>601</v>
      </c>
      <c r="B605" s="58" t="s">
        <v>3670</v>
      </c>
      <c r="C605" s="29" t="s">
        <v>1933</v>
      </c>
      <c r="D605" s="30" t="s">
        <v>1581</v>
      </c>
      <c r="E605" s="34" t="s">
        <v>785</v>
      </c>
      <c r="F605" s="29" t="s">
        <v>1529</v>
      </c>
      <c r="G605" s="29" t="s">
        <v>3067</v>
      </c>
      <c r="H605" s="60">
        <v>4800</v>
      </c>
      <c r="I605" s="60">
        <v>81600</v>
      </c>
      <c r="J605" s="60">
        <f t="shared" si="18"/>
        <v>391680000</v>
      </c>
      <c r="K605" s="14"/>
      <c r="L605" s="14"/>
      <c r="M605" s="14"/>
      <c r="N605" s="14"/>
      <c r="O605" s="14"/>
      <c r="P605" s="14"/>
      <c r="Q605" s="14"/>
      <c r="R605" s="14"/>
      <c r="S605" s="14"/>
      <c r="T605" s="14"/>
      <c r="U605" s="14"/>
      <c r="V605" s="14"/>
      <c r="W605" s="14"/>
      <c r="X605" s="14"/>
      <c r="Y605" s="14"/>
      <c r="Z605" s="14"/>
      <c r="AA605" s="14"/>
      <c r="AB605" s="14"/>
      <c r="AC605" s="14"/>
      <c r="AD605" s="14"/>
      <c r="AE605" s="14"/>
    </row>
    <row r="606" spans="1:31" ht="206.25">
      <c r="A606" s="28">
        <v>602</v>
      </c>
      <c r="B606" s="58" t="s">
        <v>3671</v>
      </c>
      <c r="C606" s="29" t="s">
        <v>1933</v>
      </c>
      <c r="D606" s="30" t="s">
        <v>1581</v>
      </c>
      <c r="E606" s="34" t="s">
        <v>786</v>
      </c>
      <c r="F606" s="29" t="s">
        <v>1529</v>
      </c>
      <c r="G606" s="29" t="s">
        <v>3067</v>
      </c>
      <c r="H606" s="60">
        <v>3600</v>
      </c>
      <c r="I606" s="60">
        <v>129540</v>
      </c>
      <c r="J606" s="60">
        <f t="shared" si="18"/>
        <v>466344000</v>
      </c>
      <c r="K606" s="14"/>
      <c r="L606" s="14"/>
      <c r="M606" s="14"/>
      <c r="N606" s="14"/>
      <c r="O606" s="14"/>
      <c r="P606" s="14"/>
      <c r="Q606" s="14"/>
      <c r="R606" s="14"/>
      <c r="S606" s="14"/>
      <c r="T606" s="14"/>
      <c r="U606" s="14"/>
      <c r="V606" s="14"/>
      <c r="W606" s="14"/>
      <c r="X606" s="14"/>
      <c r="Y606" s="14"/>
      <c r="Z606" s="14"/>
      <c r="AA606" s="14"/>
      <c r="AB606" s="14"/>
      <c r="AC606" s="14"/>
      <c r="AD606" s="14"/>
      <c r="AE606" s="14"/>
    </row>
    <row r="607" spans="1:31" ht="56.25">
      <c r="A607" s="28">
        <v>603</v>
      </c>
      <c r="B607" s="58" t="s">
        <v>3672</v>
      </c>
      <c r="C607" s="29" t="s">
        <v>1933</v>
      </c>
      <c r="D607" s="30" t="s">
        <v>1784</v>
      </c>
      <c r="E607" s="34" t="s">
        <v>1245</v>
      </c>
      <c r="F607" s="29" t="s">
        <v>1427</v>
      </c>
      <c r="G607" s="29" t="s">
        <v>3069</v>
      </c>
      <c r="H607" s="60">
        <v>896</v>
      </c>
      <c r="I607" s="60">
        <v>56650</v>
      </c>
      <c r="J607" s="60">
        <f t="shared" si="18"/>
        <v>50758400</v>
      </c>
      <c r="K607" s="14"/>
      <c r="L607" s="14"/>
      <c r="M607" s="14"/>
      <c r="N607" s="14"/>
      <c r="O607" s="14"/>
      <c r="P607" s="14"/>
      <c r="Q607" s="14"/>
      <c r="R607" s="14"/>
      <c r="S607" s="14"/>
      <c r="T607" s="14"/>
      <c r="U607" s="14"/>
      <c r="V607" s="14"/>
      <c r="W607" s="14"/>
      <c r="X607" s="14"/>
      <c r="Y607" s="14"/>
      <c r="Z607" s="14"/>
      <c r="AA607" s="14"/>
      <c r="AB607" s="14"/>
      <c r="AC607" s="14"/>
      <c r="AD607" s="14"/>
      <c r="AE607" s="14"/>
    </row>
    <row r="608" spans="1:31" ht="56.25">
      <c r="A608" s="28">
        <v>604</v>
      </c>
      <c r="B608" s="58" t="s">
        <v>3673</v>
      </c>
      <c r="C608" s="29" t="s">
        <v>1933</v>
      </c>
      <c r="D608" s="30" t="s">
        <v>1769</v>
      </c>
      <c r="E608" s="34" t="s">
        <v>1942</v>
      </c>
      <c r="F608" s="29" t="s">
        <v>1427</v>
      </c>
      <c r="G608" s="29" t="s">
        <v>3069</v>
      </c>
      <c r="H608" s="60">
        <v>492</v>
      </c>
      <c r="I608" s="60">
        <v>43885</v>
      </c>
      <c r="J608" s="60">
        <f t="shared" si="18"/>
        <v>21591420</v>
      </c>
      <c r="K608" s="14"/>
      <c r="L608" s="14"/>
      <c r="M608" s="14"/>
      <c r="N608" s="14"/>
      <c r="O608" s="14"/>
      <c r="P608" s="14"/>
      <c r="Q608" s="14"/>
      <c r="R608" s="14"/>
      <c r="S608" s="14"/>
      <c r="T608" s="14"/>
      <c r="U608" s="14"/>
      <c r="V608" s="14"/>
      <c r="W608" s="14"/>
      <c r="X608" s="14"/>
      <c r="Y608" s="14"/>
      <c r="Z608" s="14"/>
      <c r="AA608" s="14"/>
      <c r="AB608" s="14"/>
      <c r="AC608" s="14"/>
      <c r="AD608" s="14"/>
      <c r="AE608" s="14"/>
    </row>
    <row r="609" spans="1:31" ht="56.25">
      <c r="A609" s="28">
        <v>605</v>
      </c>
      <c r="B609" s="58" t="s">
        <v>3674</v>
      </c>
      <c r="C609" s="29" t="s">
        <v>1933</v>
      </c>
      <c r="D609" s="30" t="s">
        <v>1784</v>
      </c>
      <c r="E609" s="34" t="s">
        <v>1246</v>
      </c>
      <c r="F609" s="29" t="s">
        <v>1427</v>
      </c>
      <c r="G609" s="29" t="s">
        <v>3069</v>
      </c>
      <c r="H609" s="60">
        <v>964</v>
      </c>
      <c r="I609" s="60">
        <v>73573</v>
      </c>
      <c r="J609" s="60">
        <f t="shared" si="18"/>
        <v>70924372</v>
      </c>
      <c r="K609" s="14"/>
      <c r="L609" s="14"/>
      <c r="M609" s="14"/>
      <c r="N609" s="14"/>
      <c r="O609" s="14"/>
      <c r="P609" s="14"/>
      <c r="Q609" s="14"/>
      <c r="R609" s="14"/>
      <c r="S609" s="14"/>
      <c r="T609" s="14"/>
      <c r="U609" s="14"/>
      <c r="V609" s="14"/>
      <c r="W609" s="14"/>
      <c r="X609" s="14"/>
      <c r="Y609" s="14"/>
      <c r="Z609" s="14"/>
      <c r="AA609" s="14"/>
      <c r="AB609" s="14"/>
      <c r="AC609" s="14"/>
      <c r="AD609" s="14"/>
      <c r="AE609" s="14"/>
    </row>
    <row r="610" spans="1:31" ht="56.25">
      <c r="A610" s="28">
        <v>606</v>
      </c>
      <c r="B610" s="58" t="s">
        <v>3675</v>
      </c>
      <c r="C610" s="29" t="s">
        <v>1933</v>
      </c>
      <c r="D610" s="30" t="s">
        <v>1769</v>
      </c>
      <c r="E610" s="34" t="s">
        <v>1247</v>
      </c>
      <c r="F610" s="29" t="s">
        <v>1427</v>
      </c>
      <c r="G610" s="29" t="s">
        <v>3069</v>
      </c>
      <c r="H610" s="60">
        <v>264</v>
      </c>
      <c r="I610" s="60">
        <v>48485</v>
      </c>
      <c r="J610" s="60">
        <f t="shared" si="18"/>
        <v>12800040</v>
      </c>
      <c r="K610" s="14"/>
      <c r="L610" s="14"/>
      <c r="M610" s="14"/>
      <c r="N610" s="14"/>
      <c r="O610" s="14"/>
      <c r="P610" s="14"/>
      <c r="Q610" s="14"/>
      <c r="R610" s="14"/>
      <c r="S610" s="14"/>
      <c r="T610" s="14"/>
      <c r="U610" s="14"/>
      <c r="V610" s="14"/>
      <c r="W610" s="14"/>
      <c r="X610" s="14"/>
      <c r="Y610" s="14"/>
      <c r="Z610" s="14"/>
      <c r="AA610" s="14"/>
      <c r="AB610" s="14"/>
      <c r="AC610" s="14"/>
      <c r="AD610" s="14"/>
      <c r="AE610" s="14"/>
    </row>
    <row r="611" spans="1:31" ht="56.25">
      <c r="A611" s="28">
        <v>607</v>
      </c>
      <c r="B611" s="58" t="s">
        <v>3676</v>
      </c>
      <c r="C611" s="29" t="s">
        <v>1933</v>
      </c>
      <c r="D611" s="30" t="s">
        <v>1784</v>
      </c>
      <c r="E611" s="34" t="s">
        <v>1248</v>
      </c>
      <c r="F611" s="29" t="s">
        <v>1427</v>
      </c>
      <c r="G611" s="29" t="s">
        <v>3069</v>
      </c>
      <c r="H611" s="60">
        <v>120</v>
      </c>
      <c r="I611" s="60">
        <v>65625</v>
      </c>
      <c r="J611" s="60">
        <f t="shared" si="18"/>
        <v>7875000</v>
      </c>
      <c r="K611" s="14"/>
      <c r="L611" s="14"/>
      <c r="M611" s="14"/>
      <c r="N611" s="14"/>
      <c r="O611" s="14"/>
      <c r="P611" s="14"/>
      <c r="Q611" s="14"/>
      <c r="R611" s="14"/>
      <c r="S611" s="14"/>
      <c r="T611" s="14"/>
      <c r="U611" s="14"/>
      <c r="V611" s="14"/>
      <c r="W611" s="14"/>
      <c r="X611" s="14"/>
      <c r="Y611" s="14"/>
      <c r="Z611" s="14"/>
      <c r="AA611" s="14"/>
      <c r="AB611" s="14"/>
      <c r="AC611" s="14"/>
      <c r="AD611" s="14"/>
      <c r="AE611" s="14"/>
    </row>
    <row r="612" spans="1:31" ht="75">
      <c r="A612" s="28">
        <v>608</v>
      </c>
      <c r="B612" s="58" t="s">
        <v>3677</v>
      </c>
      <c r="C612" s="29" t="s">
        <v>1933</v>
      </c>
      <c r="D612" s="30" t="s">
        <v>1581</v>
      </c>
      <c r="E612" s="34" t="s">
        <v>1950</v>
      </c>
      <c r="F612" s="29" t="s">
        <v>1427</v>
      </c>
      <c r="G612" s="29" t="s">
        <v>3069</v>
      </c>
      <c r="H612" s="60">
        <v>96</v>
      </c>
      <c r="I612" s="60">
        <v>88502</v>
      </c>
      <c r="J612" s="60">
        <f t="shared" si="18"/>
        <v>8496192</v>
      </c>
      <c r="K612" s="14"/>
      <c r="L612" s="14"/>
      <c r="M612" s="14"/>
      <c r="N612" s="14"/>
      <c r="O612" s="14"/>
      <c r="P612" s="14"/>
      <c r="Q612" s="14"/>
      <c r="R612" s="14"/>
      <c r="S612" s="14"/>
      <c r="T612" s="14"/>
      <c r="U612" s="14"/>
      <c r="V612" s="14"/>
      <c r="W612" s="14"/>
      <c r="X612" s="14"/>
      <c r="Y612" s="14"/>
      <c r="Z612" s="14"/>
      <c r="AA612" s="14"/>
      <c r="AB612" s="14"/>
      <c r="AC612" s="14"/>
      <c r="AD612" s="14"/>
      <c r="AE612" s="14"/>
    </row>
    <row r="613" spans="1:31" ht="93.75">
      <c r="A613" s="28">
        <v>609</v>
      </c>
      <c r="B613" s="58" t="s">
        <v>3678</v>
      </c>
      <c r="C613" s="29" t="s">
        <v>1931</v>
      </c>
      <c r="D613" s="30" t="s">
        <v>1581</v>
      </c>
      <c r="E613" s="34" t="s">
        <v>1934</v>
      </c>
      <c r="F613" s="29" t="s">
        <v>1427</v>
      </c>
      <c r="G613" s="29" t="s">
        <v>3067</v>
      </c>
      <c r="H613" s="60">
        <v>3000</v>
      </c>
      <c r="I613" s="60">
        <v>68000</v>
      </c>
      <c r="J613" s="60">
        <f t="shared" si="18"/>
        <v>204000000</v>
      </c>
      <c r="K613" s="14"/>
      <c r="L613" s="14"/>
      <c r="M613" s="14"/>
      <c r="N613" s="14"/>
      <c r="O613" s="14"/>
      <c r="P613" s="14"/>
      <c r="Q613" s="14"/>
      <c r="R613" s="14"/>
      <c r="S613" s="14"/>
      <c r="T613" s="14"/>
      <c r="U613" s="14"/>
      <c r="V613" s="14"/>
      <c r="W613" s="14"/>
      <c r="X613" s="14"/>
      <c r="Y613" s="14"/>
      <c r="Z613" s="14"/>
      <c r="AA613" s="14"/>
      <c r="AB613" s="14"/>
      <c r="AC613" s="14"/>
      <c r="AD613" s="14"/>
      <c r="AE613" s="14"/>
    </row>
    <row r="614" spans="1:31" ht="112.5">
      <c r="A614" s="28">
        <v>610</v>
      </c>
      <c r="B614" s="58" t="s">
        <v>3679</v>
      </c>
      <c r="C614" s="29" t="s">
        <v>1931</v>
      </c>
      <c r="D614" s="30" t="s">
        <v>1581</v>
      </c>
      <c r="E614" s="34" t="s">
        <v>1249</v>
      </c>
      <c r="F614" s="29" t="s">
        <v>1427</v>
      </c>
      <c r="G614" s="29" t="s">
        <v>3069</v>
      </c>
      <c r="H614" s="60">
        <v>11200</v>
      </c>
      <c r="I614" s="60">
        <v>51000</v>
      </c>
      <c r="J614" s="60">
        <f t="shared" si="18"/>
        <v>571200000</v>
      </c>
      <c r="K614" s="14"/>
      <c r="L614" s="14"/>
      <c r="M614" s="14"/>
      <c r="N614" s="14"/>
      <c r="O614" s="14"/>
      <c r="P614" s="14"/>
      <c r="Q614" s="14"/>
      <c r="R614" s="14"/>
      <c r="S614" s="14"/>
      <c r="T614" s="14"/>
      <c r="U614" s="14"/>
      <c r="V614" s="14"/>
      <c r="W614" s="14"/>
      <c r="X614" s="14"/>
      <c r="Y614" s="14"/>
      <c r="Z614" s="14"/>
      <c r="AA614" s="14"/>
      <c r="AB614" s="14"/>
      <c r="AC614" s="14"/>
      <c r="AD614" s="14"/>
      <c r="AE614" s="14"/>
    </row>
    <row r="615" spans="1:31" ht="93.75">
      <c r="A615" s="28">
        <v>611</v>
      </c>
      <c r="B615" s="58" t="s">
        <v>3680</v>
      </c>
      <c r="C615" s="29" t="s">
        <v>1933</v>
      </c>
      <c r="D615" s="30" t="s">
        <v>1581</v>
      </c>
      <c r="E615" s="34" t="s">
        <v>787</v>
      </c>
      <c r="F615" s="29" t="s">
        <v>1427</v>
      </c>
      <c r="G615" s="29" t="s">
        <v>3067</v>
      </c>
      <c r="H615" s="60">
        <v>1000</v>
      </c>
      <c r="I615" s="60">
        <v>69300</v>
      </c>
      <c r="J615" s="60">
        <f t="shared" si="18"/>
        <v>69300000</v>
      </c>
      <c r="K615" s="14"/>
      <c r="L615" s="14"/>
      <c r="M615" s="14"/>
      <c r="N615" s="14"/>
      <c r="O615" s="14"/>
      <c r="P615" s="14"/>
      <c r="Q615" s="14"/>
      <c r="R615" s="14"/>
      <c r="S615" s="14"/>
      <c r="T615" s="14"/>
      <c r="U615" s="14"/>
      <c r="V615" s="14"/>
      <c r="W615" s="14"/>
      <c r="X615" s="14"/>
      <c r="Y615" s="14"/>
      <c r="Z615" s="14"/>
      <c r="AA615" s="14"/>
      <c r="AB615" s="14"/>
      <c r="AC615" s="14"/>
      <c r="AD615" s="14"/>
      <c r="AE615" s="14"/>
    </row>
    <row r="616" spans="1:31" ht="75">
      <c r="A616" s="28">
        <v>612</v>
      </c>
      <c r="B616" s="58" t="s">
        <v>3681</v>
      </c>
      <c r="C616" s="29" t="s">
        <v>1933</v>
      </c>
      <c r="D616" s="30" t="s">
        <v>1581</v>
      </c>
      <c r="E616" s="34" t="s">
        <v>1250</v>
      </c>
      <c r="F616" s="29" t="s">
        <v>1427</v>
      </c>
      <c r="G616" s="29" t="s">
        <v>3069</v>
      </c>
      <c r="H616" s="60">
        <v>4900</v>
      </c>
      <c r="I616" s="60">
        <v>45045</v>
      </c>
      <c r="J616" s="60">
        <f t="shared" si="18"/>
        <v>220720500</v>
      </c>
      <c r="K616" s="14"/>
      <c r="L616" s="14"/>
      <c r="M616" s="14"/>
      <c r="N616" s="14"/>
      <c r="O616" s="14"/>
      <c r="P616" s="14"/>
      <c r="Q616" s="14"/>
      <c r="R616" s="14"/>
      <c r="S616" s="14"/>
      <c r="T616" s="14"/>
      <c r="U616" s="14"/>
      <c r="V616" s="14"/>
      <c r="W616" s="14"/>
      <c r="X616" s="14"/>
      <c r="Y616" s="14"/>
      <c r="Z616" s="14"/>
      <c r="AA616" s="14"/>
      <c r="AB616" s="14"/>
      <c r="AC616" s="14"/>
      <c r="AD616" s="14"/>
      <c r="AE616" s="14"/>
    </row>
    <row r="617" spans="1:31" ht="93.75">
      <c r="A617" s="28">
        <v>613</v>
      </c>
      <c r="B617" s="58" t="s">
        <v>3682</v>
      </c>
      <c r="C617" s="29" t="s">
        <v>1931</v>
      </c>
      <c r="D617" s="30" t="s">
        <v>1581</v>
      </c>
      <c r="E617" s="34" t="s">
        <v>1231</v>
      </c>
      <c r="F617" s="29" t="s">
        <v>1427</v>
      </c>
      <c r="G617" s="29" t="s">
        <v>3069</v>
      </c>
      <c r="H617" s="60">
        <v>1000</v>
      </c>
      <c r="I617" s="60">
        <v>45633</v>
      </c>
      <c r="J617" s="60">
        <f t="shared" si="18"/>
        <v>45633000</v>
      </c>
      <c r="K617" s="14"/>
      <c r="L617" s="14"/>
      <c r="M617" s="14"/>
      <c r="N617" s="14"/>
      <c r="O617" s="14"/>
      <c r="P617" s="14"/>
      <c r="Q617" s="14"/>
      <c r="R617" s="14"/>
      <c r="S617" s="14"/>
      <c r="T617" s="14"/>
      <c r="U617" s="14"/>
      <c r="V617" s="14"/>
      <c r="W617" s="14"/>
      <c r="X617" s="14"/>
      <c r="Y617" s="14"/>
      <c r="Z617" s="14"/>
      <c r="AA617" s="14"/>
      <c r="AB617" s="14"/>
      <c r="AC617" s="14"/>
      <c r="AD617" s="14"/>
      <c r="AE617" s="14"/>
    </row>
    <row r="618" spans="1:31" ht="150">
      <c r="A618" s="28">
        <v>614</v>
      </c>
      <c r="B618" s="58" t="s">
        <v>3683</v>
      </c>
      <c r="C618" s="29" t="s">
        <v>1952</v>
      </c>
      <c r="D618" s="30" t="s">
        <v>1784</v>
      </c>
      <c r="E618" s="34" t="s">
        <v>1951</v>
      </c>
      <c r="F618" s="29" t="s">
        <v>1427</v>
      </c>
      <c r="G618" s="29" t="s">
        <v>3069</v>
      </c>
      <c r="H618" s="60">
        <v>1000</v>
      </c>
      <c r="I618" s="60">
        <v>58212</v>
      </c>
      <c r="J618" s="60">
        <f t="shared" si="18"/>
        <v>58212000</v>
      </c>
      <c r="K618" s="14"/>
      <c r="L618" s="14"/>
      <c r="M618" s="14"/>
      <c r="N618" s="14"/>
      <c r="O618" s="14"/>
      <c r="P618" s="14"/>
      <c r="Q618" s="14"/>
      <c r="R618" s="14"/>
      <c r="S618" s="14"/>
      <c r="T618" s="14"/>
      <c r="U618" s="14"/>
      <c r="V618" s="14"/>
      <c r="W618" s="14"/>
      <c r="X618" s="14"/>
      <c r="Y618" s="14"/>
      <c r="Z618" s="14"/>
      <c r="AA618" s="14"/>
      <c r="AB618" s="14"/>
      <c r="AC618" s="14"/>
      <c r="AD618" s="14"/>
      <c r="AE618" s="14"/>
    </row>
    <row r="619" spans="1:31" ht="93.75">
      <c r="A619" s="28">
        <v>615</v>
      </c>
      <c r="B619" s="58" t="s">
        <v>3684</v>
      </c>
      <c r="C619" s="29" t="s">
        <v>1931</v>
      </c>
      <c r="D619" s="30" t="s">
        <v>1581</v>
      </c>
      <c r="E619" s="34" t="s">
        <v>788</v>
      </c>
      <c r="F619" s="29" t="s">
        <v>1529</v>
      </c>
      <c r="G619" s="29" t="s">
        <v>3067</v>
      </c>
      <c r="H619" s="60">
        <v>500</v>
      </c>
      <c r="I619" s="60">
        <v>50820</v>
      </c>
      <c r="J619" s="60">
        <f t="shared" si="18"/>
        <v>25410000</v>
      </c>
      <c r="K619" s="14"/>
      <c r="L619" s="14"/>
      <c r="M619" s="14"/>
      <c r="N619" s="14"/>
      <c r="O619" s="14"/>
      <c r="P619" s="14"/>
      <c r="Q619" s="14"/>
      <c r="R619" s="14"/>
      <c r="S619" s="14"/>
      <c r="T619" s="14"/>
      <c r="U619" s="14"/>
      <c r="V619" s="14"/>
      <c r="W619" s="14"/>
      <c r="X619" s="14"/>
      <c r="Y619" s="14"/>
      <c r="Z619" s="14"/>
      <c r="AA619" s="14"/>
      <c r="AB619" s="14"/>
      <c r="AC619" s="14"/>
      <c r="AD619" s="14"/>
      <c r="AE619" s="14"/>
    </row>
    <row r="620" spans="1:31" ht="56.25">
      <c r="A620" s="28">
        <v>616</v>
      </c>
      <c r="B620" s="58" t="s">
        <v>3685</v>
      </c>
      <c r="C620" s="29" t="s">
        <v>1931</v>
      </c>
      <c r="D620" s="30" t="s">
        <v>1581</v>
      </c>
      <c r="E620" s="34" t="s">
        <v>1251</v>
      </c>
      <c r="F620" s="29" t="s">
        <v>1427</v>
      </c>
      <c r="G620" s="29" t="s">
        <v>3069</v>
      </c>
      <c r="H620" s="60">
        <v>7600</v>
      </c>
      <c r="I620" s="60">
        <v>45391</v>
      </c>
      <c r="J620" s="60">
        <f t="shared" si="18"/>
        <v>344971600</v>
      </c>
      <c r="K620" s="14"/>
      <c r="L620" s="14"/>
      <c r="M620" s="14"/>
      <c r="N620" s="14"/>
      <c r="O620" s="14"/>
      <c r="P620" s="14"/>
      <c r="Q620" s="14"/>
      <c r="R620" s="14"/>
      <c r="S620" s="14"/>
      <c r="T620" s="14"/>
      <c r="U620" s="14"/>
      <c r="V620" s="14"/>
      <c r="W620" s="14"/>
      <c r="X620" s="14"/>
      <c r="Y620" s="14"/>
      <c r="Z620" s="14"/>
      <c r="AA620" s="14"/>
      <c r="AB620" s="14"/>
      <c r="AC620" s="14"/>
      <c r="AD620" s="14"/>
      <c r="AE620" s="14"/>
    </row>
    <row r="621" spans="1:31" ht="93.75">
      <c r="A621" s="28">
        <v>617</v>
      </c>
      <c r="B621" s="58" t="s">
        <v>3686</v>
      </c>
      <c r="C621" s="29" t="s">
        <v>1931</v>
      </c>
      <c r="D621" s="30" t="s">
        <v>1581</v>
      </c>
      <c r="E621" s="34" t="s">
        <v>789</v>
      </c>
      <c r="F621" s="29" t="s">
        <v>1427</v>
      </c>
      <c r="G621" s="29" t="s">
        <v>3067</v>
      </c>
      <c r="H621" s="60">
        <v>360</v>
      </c>
      <c r="I621" s="60">
        <v>69300</v>
      </c>
      <c r="J621" s="60">
        <f t="shared" si="18"/>
        <v>24948000</v>
      </c>
      <c r="K621" s="14"/>
      <c r="L621" s="14"/>
      <c r="M621" s="14"/>
      <c r="N621" s="14"/>
      <c r="O621" s="14"/>
      <c r="P621" s="14"/>
      <c r="Q621" s="14"/>
      <c r="R621" s="14"/>
      <c r="S621" s="14"/>
      <c r="T621" s="14"/>
      <c r="U621" s="14"/>
      <c r="V621" s="14"/>
      <c r="W621" s="14"/>
      <c r="X621" s="14"/>
      <c r="Y621" s="14"/>
      <c r="Z621" s="14"/>
      <c r="AA621" s="14"/>
      <c r="AB621" s="14"/>
      <c r="AC621" s="14"/>
      <c r="AD621" s="14"/>
      <c r="AE621" s="14"/>
    </row>
    <row r="622" spans="1:31" ht="93.75">
      <c r="A622" s="28">
        <v>618</v>
      </c>
      <c r="B622" s="58" t="s">
        <v>3687</v>
      </c>
      <c r="C622" s="29" t="s">
        <v>1931</v>
      </c>
      <c r="D622" s="30" t="s">
        <v>1581</v>
      </c>
      <c r="E622" s="34" t="s">
        <v>1252</v>
      </c>
      <c r="F622" s="29" t="s">
        <v>1427</v>
      </c>
      <c r="G622" s="29" t="s">
        <v>3069</v>
      </c>
      <c r="H622" s="60">
        <v>1800</v>
      </c>
      <c r="I622" s="60">
        <v>46667</v>
      </c>
      <c r="J622" s="60">
        <f t="shared" si="18"/>
        <v>84000600</v>
      </c>
      <c r="K622" s="14"/>
      <c r="L622" s="14"/>
      <c r="M622" s="14"/>
      <c r="N622" s="14"/>
      <c r="O622" s="14"/>
      <c r="P622" s="14"/>
      <c r="Q622" s="14"/>
      <c r="R622" s="14"/>
      <c r="S622" s="14"/>
      <c r="T622" s="14"/>
      <c r="U622" s="14"/>
      <c r="V622" s="14"/>
      <c r="W622" s="14"/>
      <c r="X622" s="14"/>
      <c r="Y622" s="14"/>
      <c r="Z622" s="14"/>
      <c r="AA622" s="14"/>
      <c r="AB622" s="14"/>
      <c r="AC622" s="14"/>
      <c r="AD622" s="14"/>
      <c r="AE622" s="14"/>
    </row>
    <row r="623" spans="1:31" ht="93.75">
      <c r="A623" s="28">
        <v>619</v>
      </c>
      <c r="B623" s="58" t="s">
        <v>3688</v>
      </c>
      <c r="C623" s="29" t="s">
        <v>1931</v>
      </c>
      <c r="D623" s="30" t="s">
        <v>1581</v>
      </c>
      <c r="E623" s="34" t="s">
        <v>1253</v>
      </c>
      <c r="F623" s="29" t="s">
        <v>1427</v>
      </c>
      <c r="G623" s="29" t="s">
        <v>3069</v>
      </c>
      <c r="H623" s="60">
        <v>780</v>
      </c>
      <c r="I623" s="60">
        <v>85000</v>
      </c>
      <c r="J623" s="60">
        <f t="shared" si="18"/>
        <v>66300000</v>
      </c>
      <c r="K623" s="14"/>
      <c r="L623" s="14"/>
      <c r="M623" s="14"/>
      <c r="N623" s="14"/>
      <c r="O623" s="14"/>
      <c r="P623" s="14"/>
      <c r="Q623" s="14"/>
      <c r="R623" s="14"/>
      <c r="S623" s="14"/>
      <c r="T623" s="14"/>
      <c r="U623" s="14"/>
      <c r="V623" s="14"/>
      <c r="W623" s="14"/>
      <c r="X623" s="14"/>
      <c r="Y623" s="14"/>
      <c r="Z623" s="14"/>
      <c r="AA623" s="14"/>
      <c r="AB623" s="14"/>
      <c r="AC623" s="14"/>
      <c r="AD623" s="14"/>
      <c r="AE623" s="14"/>
    </row>
    <row r="624" spans="1:31" ht="112.5">
      <c r="A624" s="28">
        <v>620</v>
      </c>
      <c r="B624" s="58" t="s">
        <v>3689</v>
      </c>
      <c r="C624" s="29" t="s">
        <v>1931</v>
      </c>
      <c r="D624" s="30" t="s">
        <v>1581</v>
      </c>
      <c r="E624" s="34" t="s">
        <v>1226</v>
      </c>
      <c r="F624" s="29" t="s">
        <v>1427</v>
      </c>
      <c r="G624" s="29" t="s">
        <v>3069</v>
      </c>
      <c r="H624" s="60">
        <v>20000</v>
      </c>
      <c r="I624" s="60">
        <v>43873</v>
      </c>
      <c r="J624" s="60">
        <f t="shared" si="18"/>
        <v>877460000</v>
      </c>
      <c r="K624" s="14"/>
      <c r="L624" s="14"/>
      <c r="M624" s="14"/>
      <c r="N624" s="14"/>
      <c r="O624" s="14"/>
      <c r="P624" s="14"/>
      <c r="Q624" s="14"/>
      <c r="R624" s="14"/>
      <c r="S624" s="14"/>
      <c r="T624" s="14"/>
      <c r="U624" s="14"/>
      <c r="V624" s="14"/>
      <c r="W624" s="14"/>
      <c r="X624" s="14"/>
      <c r="Y624" s="14"/>
      <c r="Z624" s="14"/>
      <c r="AA624" s="14"/>
      <c r="AB624" s="14"/>
      <c r="AC624" s="14"/>
      <c r="AD624" s="14"/>
      <c r="AE624" s="14"/>
    </row>
    <row r="625" spans="1:31" ht="112.5">
      <c r="A625" s="28">
        <v>621</v>
      </c>
      <c r="B625" s="58" t="s">
        <v>3690</v>
      </c>
      <c r="C625" s="29" t="s">
        <v>1931</v>
      </c>
      <c r="D625" s="30" t="s">
        <v>1581</v>
      </c>
      <c r="E625" s="34" t="s">
        <v>1225</v>
      </c>
      <c r="F625" s="29" t="s">
        <v>1427</v>
      </c>
      <c r="G625" s="29" t="s">
        <v>3069</v>
      </c>
      <c r="H625" s="60">
        <v>14000</v>
      </c>
      <c r="I625" s="60">
        <v>47833</v>
      </c>
      <c r="J625" s="60">
        <f t="shared" si="18"/>
        <v>669662000</v>
      </c>
      <c r="K625" s="14"/>
      <c r="L625" s="14"/>
      <c r="M625" s="14"/>
      <c r="N625" s="14"/>
      <c r="O625" s="14"/>
      <c r="P625" s="14"/>
      <c r="Q625" s="14"/>
      <c r="R625" s="14"/>
      <c r="S625" s="14"/>
      <c r="T625" s="14"/>
      <c r="U625" s="14"/>
      <c r="V625" s="14"/>
      <c r="W625" s="14"/>
      <c r="X625" s="14"/>
      <c r="Y625" s="14"/>
      <c r="Z625" s="14"/>
      <c r="AA625" s="14"/>
      <c r="AB625" s="14"/>
      <c r="AC625" s="14"/>
      <c r="AD625" s="14"/>
      <c r="AE625" s="14"/>
    </row>
    <row r="626" spans="1:31" ht="131.25">
      <c r="A626" s="28">
        <v>622</v>
      </c>
      <c r="B626" s="58" t="s">
        <v>3691</v>
      </c>
      <c r="C626" s="29" t="s">
        <v>1935</v>
      </c>
      <c r="D626" s="30" t="s">
        <v>1581</v>
      </c>
      <c r="E626" s="34" t="s">
        <v>1232</v>
      </c>
      <c r="F626" s="29" t="s">
        <v>1427</v>
      </c>
      <c r="G626" s="29" t="s">
        <v>3069</v>
      </c>
      <c r="H626" s="60">
        <v>1858</v>
      </c>
      <c r="I626" s="60">
        <v>118309</v>
      </c>
      <c r="J626" s="60">
        <f t="shared" si="18"/>
        <v>219818122</v>
      </c>
      <c r="K626" s="14"/>
      <c r="L626" s="14"/>
      <c r="M626" s="14"/>
      <c r="N626" s="14"/>
      <c r="O626" s="14"/>
      <c r="P626" s="14"/>
      <c r="Q626" s="14"/>
      <c r="R626" s="14"/>
      <c r="S626" s="14"/>
      <c r="T626" s="14"/>
      <c r="U626" s="14"/>
      <c r="V626" s="14"/>
      <c r="W626" s="14"/>
      <c r="X626" s="14"/>
      <c r="Y626" s="14"/>
      <c r="Z626" s="14"/>
      <c r="AA626" s="14"/>
      <c r="AB626" s="14"/>
      <c r="AC626" s="14"/>
      <c r="AD626" s="14"/>
      <c r="AE626" s="14"/>
    </row>
    <row r="627" spans="1:31" ht="112.5">
      <c r="A627" s="28">
        <v>623</v>
      </c>
      <c r="B627" s="58" t="s">
        <v>3692</v>
      </c>
      <c r="C627" s="29" t="s">
        <v>1936</v>
      </c>
      <c r="D627" s="30" t="s">
        <v>1581</v>
      </c>
      <c r="E627" s="34" t="s">
        <v>1238</v>
      </c>
      <c r="F627" s="29" t="s">
        <v>1427</v>
      </c>
      <c r="G627" s="29" t="s">
        <v>3069</v>
      </c>
      <c r="H627" s="60">
        <v>208</v>
      </c>
      <c r="I627" s="60">
        <v>81820</v>
      </c>
      <c r="J627" s="60">
        <f t="shared" si="18"/>
        <v>17018560</v>
      </c>
      <c r="K627" s="14"/>
      <c r="L627" s="14"/>
      <c r="M627" s="14"/>
      <c r="N627" s="14"/>
      <c r="O627" s="14"/>
      <c r="P627" s="14"/>
      <c r="Q627" s="14"/>
      <c r="R627" s="14"/>
      <c r="S627" s="14"/>
      <c r="T627" s="14"/>
      <c r="U627" s="14"/>
      <c r="V627" s="14"/>
      <c r="W627" s="14"/>
      <c r="X627" s="14"/>
      <c r="Y627" s="14"/>
      <c r="Z627" s="14"/>
      <c r="AA627" s="14"/>
      <c r="AB627" s="14"/>
      <c r="AC627" s="14"/>
      <c r="AD627" s="14"/>
      <c r="AE627" s="14"/>
    </row>
    <row r="628" spans="1:31" ht="112.5">
      <c r="A628" s="28">
        <v>624</v>
      </c>
      <c r="B628" s="58" t="s">
        <v>3693</v>
      </c>
      <c r="C628" s="29" t="s">
        <v>1936</v>
      </c>
      <c r="D628" s="30" t="s">
        <v>1581</v>
      </c>
      <c r="E628" s="34" t="s">
        <v>1239</v>
      </c>
      <c r="F628" s="29" t="s">
        <v>1427</v>
      </c>
      <c r="G628" s="29" t="s">
        <v>3069</v>
      </c>
      <c r="H628" s="60">
        <v>100</v>
      </c>
      <c r="I628" s="60">
        <v>78470</v>
      </c>
      <c r="J628" s="60">
        <f t="shared" si="18"/>
        <v>7847000</v>
      </c>
      <c r="K628" s="14"/>
      <c r="L628" s="14"/>
      <c r="M628" s="14"/>
      <c r="N628" s="14"/>
      <c r="O628" s="14"/>
      <c r="P628" s="14"/>
      <c r="Q628" s="14"/>
      <c r="R628" s="14"/>
      <c r="S628" s="14"/>
      <c r="T628" s="14"/>
      <c r="U628" s="14"/>
      <c r="V628" s="14"/>
      <c r="W628" s="14"/>
      <c r="X628" s="14"/>
      <c r="Y628" s="14"/>
      <c r="Z628" s="14"/>
      <c r="AA628" s="14"/>
      <c r="AB628" s="14"/>
      <c r="AC628" s="14"/>
      <c r="AD628" s="14"/>
      <c r="AE628" s="14"/>
    </row>
    <row r="629" spans="1:31" ht="112.5">
      <c r="A629" s="28">
        <v>625</v>
      </c>
      <c r="B629" s="58" t="s">
        <v>3694</v>
      </c>
      <c r="C629" s="29" t="s">
        <v>1936</v>
      </c>
      <c r="D629" s="30" t="s">
        <v>1581</v>
      </c>
      <c r="E629" s="34" t="s">
        <v>1233</v>
      </c>
      <c r="F629" s="29" t="s">
        <v>1427</v>
      </c>
      <c r="G629" s="29" t="s">
        <v>3069</v>
      </c>
      <c r="H629" s="60">
        <v>828</v>
      </c>
      <c r="I629" s="60">
        <v>86567</v>
      </c>
      <c r="J629" s="60">
        <f t="shared" si="18"/>
        <v>71677476</v>
      </c>
      <c r="K629" s="14"/>
      <c r="L629" s="14"/>
      <c r="M629" s="14"/>
      <c r="N629" s="14"/>
      <c r="O629" s="14"/>
      <c r="P629" s="14"/>
      <c r="Q629" s="14"/>
      <c r="R629" s="14"/>
      <c r="S629" s="14"/>
      <c r="T629" s="14"/>
      <c r="U629" s="14"/>
      <c r="V629" s="14"/>
      <c r="W629" s="14"/>
      <c r="X629" s="14"/>
      <c r="Y629" s="14"/>
      <c r="Z629" s="14"/>
      <c r="AA629" s="14"/>
      <c r="AB629" s="14"/>
      <c r="AC629" s="14"/>
      <c r="AD629" s="14"/>
      <c r="AE629" s="14"/>
    </row>
    <row r="630" spans="1:31" ht="112.5">
      <c r="A630" s="28">
        <v>626</v>
      </c>
      <c r="B630" s="58" t="s">
        <v>3695</v>
      </c>
      <c r="C630" s="29" t="s">
        <v>1936</v>
      </c>
      <c r="D630" s="30" t="s">
        <v>1581</v>
      </c>
      <c r="E630" s="34" t="s">
        <v>1234</v>
      </c>
      <c r="F630" s="29" t="s">
        <v>1427</v>
      </c>
      <c r="G630" s="29" t="s">
        <v>3069</v>
      </c>
      <c r="H630" s="60">
        <v>828</v>
      </c>
      <c r="I630" s="60">
        <v>86567</v>
      </c>
      <c r="J630" s="60">
        <f t="shared" si="18"/>
        <v>71677476</v>
      </c>
      <c r="K630" s="14"/>
      <c r="L630" s="14"/>
      <c r="M630" s="14"/>
      <c r="N630" s="14"/>
      <c r="O630" s="14"/>
      <c r="P630" s="14"/>
      <c r="Q630" s="14"/>
      <c r="R630" s="14"/>
      <c r="S630" s="14"/>
      <c r="T630" s="14"/>
      <c r="U630" s="14"/>
      <c r="V630" s="14"/>
      <c r="W630" s="14"/>
      <c r="X630" s="14"/>
      <c r="Y630" s="14"/>
      <c r="Z630" s="14"/>
      <c r="AA630" s="14"/>
      <c r="AB630" s="14"/>
      <c r="AC630" s="14"/>
      <c r="AD630" s="14"/>
      <c r="AE630" s="14"/>
    </row>
    <row r="631" spans="1:31" ht="112.5">
      <c r="A631" s="28">
        <v>627</v>
      </c>
      <c r="B631" s="58" t="s">
        <v>3696</v>
      </c>
      <c r="C631" s="29" t="s">
        <v>1936</v>
      </c>
      <c r="D631" s="30" t="s">
        <v>1581</v>
      </c>
      <c r="E631" s="34" t="s">
        <v>1235</v>
      </c>
      <c r="F631" s="29" t="s">
        <v>1427</v>
      </c>
      <c r="G631" s="29" t="s">
        <v>3069</v>
      </c>
      <c r="H631" s="60">
        <v>828</v>
      </c>
      <c r="I631" s="60">
        <v>80465</v>
      </c>
      <c r="J631" s="60">
        <f t="shared" si="18"/>
        <v>66625020</v>
      </c>
      <c r="K631" s="14"/>
      <c r="L631" s="14"/>
      <c r="M631" s="14"/>
      <c r="N631" s="14"/>
      <c r="O631" s="14"/>
      <c r="P631" s="14"/>
      <c r="Q631" s="14"/>
      <c r="R631" s="14"/>
      <c r="S631" s="14"/>
      <c r="T631" s="14"/>
      <c r="U631" s="14"/>
      <c r="V631" s="14"/>
      <c r="W631" s="14"/>
      <c r="X631" s="14"/>
      <c r="Y631" s="14"/>
      <c r="Z631" s="14"/>
      <c r="AA631" s="14"/>
      <c r="AB631" s="14"/>
      <c r="AC631" s="14"/>
      <c r="AD631" s="14"/>
      <c r="AE631" s="14"/>
    </row>
    <row r="632" spans="1:31" ht="131.25">
      <c r="A632" s="28">
        <v>628</v>
      </c>
      <c r="B632" s="58" t="s">
        <v>3697</v>
      </c>
      <c r="C632" s="29" t="s">
        <v>1936</v>
      </c>
      <c r="D632" s="30" t="s">
        <v>1581</v>
      </c>
      <c r="E632" s="34" t="s">
        <v>1237</v>
      </c>
      <c r="F632" s="29" t="s">
        <v>1427</v>
      </c>
      <c r="G632" s="29" t="s">
        <v>3069</v>
      </c>
      <c r="H632" s="60">
        <v>120</v>
      </c>
      <c r="I632" s="60">
        <v>80016</v>
      </c>
      <c r="J632" s="60">
        <f t="shared" si="18"/>
        <v>9601920</v>
      </c>
      <c r="K632" s="14"/>
      <c r="L632" s="14"/>
      <c r="M632" s="14"/>
      <c r="N632" s="14"/>
      <c r="O632" s="14"/>
      <c r="P632" s="14"/>
      <c r="Q632" s="14"/>
      <c r="R632" s="14"/>
      <c r="S632" s="14"/>
      <c r="T632" s="14"/>
      <c r="U632" s="14"/>
      <c r="V632" s="14"/>
      <c r="W632" s="14"/>
      <c r="X632" s="14"/>
      <c r="Y632" s="14"/>
      <c r="Z632" s="14"/>
      <c r="AA632" s="14"/>
      <c r="AB632" s="14"/>
      <c r="AC632" s="14"/>
      <c r="AD632" s="14"/>
      <c r="AE632" s="14"/>
    </row>
    <row r="633" spans="1:31" ht="112.5">
      <c r="A633" s="28">
        <v>629</v>
      </c>
      <c r="B633" s="58" t="s">
        <v>3698</v>
      </c>
      <c r="C633" s="29" t="s">
        <v>1936</v>
      </c>
      <c r="D633" s="30" t="s">
        <v>1581</v>
      </c>
      <c r="E633" s="34" t="s">
        <v>1937</v>
      </c>
      <c r="F633" s="29" t="s">
        <v>1427</v>
      </c>
      <c r="G633" s="29" t="s">
        <v>3069</v>
      </c>
      <c r="H633" s="60">
        <v>208</v>
      </c>
      <c r="I633" s="60">
        <v>72649</v>
      </c>
      <c r="J633" s="60">
        <f t="shared" si="18"/>
        <v>15110992</v>
      </c>
      <c r="K633" s="14"/>
      <c r="L633" s="14"/>
      <c r="M633" s="14"/>
      <c r="N633" s="14"/>
      <c r="O633" s="14"/>
      <c r="P633" s="14"/>
      <c r="Q633" s="14"/>
      <c r="R633" s="14"/>
      <c r="S633" s="14"/>
      <c r="T633" s="14"/>
      <c r="U633" s="14"/>
      <c r="V633" s="14"/>
      <c r="W633" s="14"/>
      <c r="X633" s="14"/>
      <c r="Y633" s="14"/>
      <c r="Z633" s="14"/>
      <c r="AA633" s="14"/>
      <c r="AB633" s="14"/>
      <c r="AC633" s="14"/>
      <c r="AD633" s="14"/>
      <c r="AE633" s="14"/>
    </row>
    <row r="634" spans="1:31" ht="112.5">
      <c r="A634" s="28">
        <v>630</v>
      </c>
      <c r="B634" s="58" t="s">
        <v>3699</v>
      </c>
      <c r="C634" s="29" t="s">
        <v>1936</v>
      </c>
      <c r="D634" s="30" t="s">
        <v>1581</v>
      </c>
      <c r="E634" s="34" t="s">
        <v>1236</v>
      </c>
      <c r="F634" s="29" t="s">
        <v>1427</v>
      </c>
      <c r="G634" s="29" t="s">
        <v>3069</v>
      </c>
      <c r="H634" s="60">
        <v>576</v>
      </c>
      <c r="I634" s="60">
        <v>83611</v>
      </c>
      <c r="J634" s="60">
        <f t="shared" si="18"/>
        <v>48159936</v>
      </c>
      <c r="K634" s="14"/>
      <c r="L634" s="14"/>
      <c r="M634" s="14"/>
      <c r="N634" s="14"/>
      <c r="O634" s="14"/>
      <c r="P634" s="14"/>
      <c r="Q634" s="14"/>
      <c r="R634" s="14"/>
      <c r="S634" s="14"/>
      <c r="T634" s="14"/>
      <c r="U634" s="14"/>
      <c r="V634" s="14"/>
      <c r="W634" s="14"/>
      <c r="X634" s="14"/>
      <c r="Y634" s="14"/>
      <c r="Z634" s="14"/>
      <c r="AA634" s="14"/>
      <c r="AB634" s="14"/>
      <c r="AC634" s="14"/>
      <c r="AD634" s="14"/>
      <c r="AE634" s="14"/>
    </row>
    <row r="635" spans="1:31" ht="93.75">
      <c r="A635" s="28">
        <v>631</v>
      </c>
      <c r="B635" s="58" t="s">
        <v>3700</v>
      </c>
      <c r="C635" s="32" t="s">
        <v>1936</v>
      </c>
      <c r="D635" s="31" t="s">
        <v>1581</v>
      </c>
      <c r="E635" s="69" t="s">
        <v>1938</v>
      </c>
      <c r="F635" s="29" t="s">
        <v>1427</v>
      </c>
      <c r="G635" s="29" t="s">
        <v>3069</v>
      </c>
      <c r="H635" s="60">
        <v>2268</v>
      </c>
      <c r="I635" s="60">
        <v>163934</v>
      </c>
      <c r="J635" s="60">
        <f t="shared" si="18"/>
        <v>371802312</v>
      </c>
      <c r="K635" s="14"/>
      <c r="L635" s="14"/>
      <c r="M635" s="14"/>
      <c r="N635" s="14"/>
      <c r="O635" s="14"/>
      <c r="P635" s="14"/>
      <c r="Q635" s="14"/>
      <c r="R635" s="14"/>
      <c r="S635" s="14"/>
      <c r="T635" s="14"/>
      <c r="U635" s="14"/>
      <c r="V635" s="14"/>
      <c r="W635" s="14"/>
      <c r="X635" s="14"/>
      <c r="Y635" s="14"/>
      <c r="Z635" s="14"/>
      <c r="AA635" s="14"/>
      <c r="AB635" s="14"/>
      <c r="AC635" s="14"/>
      <c r="AD635" s="14"/>
      <c r="AE635" s="14"/>
    </row>
    <row r="636" spans="1:31" ht="93.75">
      <c r="A636" s="28">
        <v>632</v>
      </c>
      <c r="B636" s="58" t="s">
        <v>3701</v>
      </c>
      <c r="C636" s="29" t="s">
        <v>1936</v>
      </c>
      <c r="D636" s="30" t="s">
        <v>1581</v>
      </c>
      <c r="E636" s="34" t="s">
        <v>1939</v>
      </c>
      <c r="F636" s="29" t="s">
        <v>1427</v>
      </c>
      <c r="G636" s="29" t="s">
        <v>3069</v>
      </c>
      <c r="H636" s="60">
        <v>1388</v>
      </c>
      <c r="I636" s="60">
        <v>130561</v>
      </c>
      <c r="J636" s="60">
        <f t="shared" si="18"/>
        <v>181218668</v>
      </c>
      <c r="K636" s="14"/>
      <c r="L636" s="14"/>
      <c r="M636" s="14"/>
      <c r="N636" s="14"/>
      <c r="O636" s="14"/>
      <c r="P636" s="14"/>
      <c r="Q636" s="14"/>
      <c r="R636" s="14"/>
      <c r="S636" s="14"/>
      <c r="T636" s="14"/>
      <c r="U636" s="14"/>
      <c r="V636" s="14"/>
      <c r="W636" s="14"/>
      <c r="X636" s="14"/>
      <c r="Y636" s="14"/>
      <c r="Z636" s="14"/>
      <c r="AA636" s="14"/>
      <c r="AB636" s="14"/>
      <c r="AC636" s="14"/>
      <c r="AD636" s="14"/>
      <c r="AE636" s="14"/>
    </row>
    <row r="637" spans="1:31" ht="56.25">
      <c r="A637" s="28">
        <v>633</v>
      </c>
      <c r="B637" s="58" t="s">
        <v>3702</v>
      </c>
      <c r="C637" s="32" t="s">
        <v>1919</v>
      </c>
      <c r="D637" s="31" t="s">
        <v>1581</v>
      </c>
      <c r="E637" s="69" t="s">
        <v>780</v>
      </c>
      <c r="F637" s="29" t="s">
        <v>1427</v>
      </c>
      <c r="G637" s="29" t="s">
        <v>3067</v>
      </c>
      <c r="H637" s="60">
        <v>540</v>
      </c>
      <c r="I637" s="60">
        <v>141295</v>
      </c>
      <c r="J637" s="60">
        <f t="shared" si="18"/>
        <v>76299300</v>
      </c>
      <c r="K637" s="14"/>
      <c r="L637" s="14"/>
      <c r="M637" s="14"/>
      <c r="N637" s="14"/>
      <c r="O637" s="14"/>
      <c r="P637" s="14"/>
      <c r="Q637" s="14"/>
      <c r="R637" s="14"/>
      <c r="S637" s="14"/>
      <c r="T637" s="14"/>
      <c r="U637" s="14"/>
      <c r="V637" s="14"/>
      <c r="W637" s="14"/>
      <c r="X637" s="14"/>
      <c r="Y637" s="14"/>
      <c r="Z637" s="14"/>
      <c r="AA637" s="14"/>
      <c r="AB637" s="14"/>
      <c r="AC637" s="14"/>
      <c r="AD637" s="14"/>
      <c r="AE637" s="14"/>
    </row>
    <row r="638" spans="1:31" ht="93.75">
      <c r="A638" s="28">
        <v>634</v>
      </c>
      <c r="B638" s="58" t="s">
        <v>3703</v>
      </c>
      <c r="C638" s="29" t="s">
        <v>1936</v>
      </c>
      <c r="D638" s="30" t="s">
        <v>1581</v>
      </c>
      <c r="E638" s="34" t="s">
        <v>791</v>
      </c>
      <c r="F638" s="29" t="s">
        <v>1427</v>
      </c>
      <c r="G638" s="29" t="s">
        <v>3067</v>
      </c>
      <c r="H638" s="60">
        <v>1800</v>
      </c>
      <c r="I638" s="60">
        <v>134640</v>
      </c>
      <c r="J638" s="60">
        <f t="shared" si="18"/>
        <v>242352000</v>
      </c>
      <c r="K638" s="14"/>
      <c r="L638" s="14"/>
      <c r="M638" s="14"/>
      <c r="N638" s="14"/>
      <c r="O638" s="14"/>
      <c r="P638" s="14"/>
      <c r="Q638" s="14"/>
      <c r="R638" s="14"/>
      <c r="S638" s="14"/>
      <c r="T638" s="14"/>
      <c r="U638" s="14"/>
      <c r="V638" s="14"/>
      <c r="W638" s="14"/>
      <c r="X638" s="14"/>
      <c r="Y638" s="14"/>
      <c r="Z638" s="14"/>
      <c r="AA638" s="14"/>
      <c r="AB638" s="14"/>
      <c r="AC638" s="14"/>
      <c r="AD638" s="14"/>
      <c r="AE638" s="14"/>
    </row>
    <row r="639" spans="1:31" ht="93.75">
      <c r="A639" s="28">
        <v>635</v>
      </c>
      <c r="B639" s="58" t="s">
        <v>3704</v>
      </c>
      <c r="C639" s="29" t="s">
        <v>1944</v>
      </c>
      <c r="D639" s="30" t="s">
        <v>1769</v>
      </c>
      <c r="E639" s="34" t="s">
        <v>1795</v>
      </c>
      <c r="F639" s="29" t="s">
        <v>1429</v>
      </c>
      <c r="G639" s="59" t="s">
        <v>3068</v>
      </c>
      <c r="H639" s="60">
        <v>364</v>
      </c>
      <c r="I639" s="60">
        <v>87318</v>
      </c>
      <c r="J639" s="60">
        <f t="shared" si="18"/>
        <v>31783752</v>
      </c>
      <c r="K639" s="14"/>
      <c r="L639" s="14"/>
      <c r="M639" s="14"/>
      <c r="N639" s="14"/>
      <c r="O639" s="14"/>
      <c r="P639" s="14"/>
      <c r="Q639" s="14"/>
      <c r="R639" s="14"/>
      <c r="S639" s="14"/>
      <c r="T639" s="14"/>
      <c r="U639" s="14"/>
      <c r="V639" s="14"/>
      <c r="W639" s="14"/>
      <c r="X639" s="14"/>
      <c r="Y639" s="14"/>
      <c r="Z639" s="14"/>
      <c r="AA639" s="14"/>
      <c r="AB639" s="14"/>
      <c r="AC639" s="14"/>
      <c r="AD639" s="14"/>
      <c r="AE639" s="14"/>
    </row>
    <row r="640" spans="1:31" ht="93.75">
      <c r="A640" s="28">
        <v>636</v>
      </c>
      <c r="B640" s="58" t="s">
        <v>3705</v>
      </c>
      <c r="C640" s="29" t="s">
        <v>1935</v>
      </c>
      <c r="D640" s="30" t="s">
        <v>1581</v>
      </c>
      <c r="E640" s="34" t="s">
        <v>1241</v>
      </c>
      <c r="F640" s="29" t="s">
        <v>1427</v>
      </c>
      <c r="G640" s="29" t="s">
        <v>3069</v>
      </c>
      <c r="H640" s="60">
        <v>5868</v>
      </c>
      <c r="I640" s="60">
        <v>60373</v>
      </c>
      <c r="J640" s="60">
        <f t="shared" si="18"/>
        <v>354268764</v>
      </c>
      <c r="K640" s="14"/>
      <c r="L640" s="14"/>
      <c r="M640" s="14"/>
      <c r="N640" s="14"/>
      <c r="O640" s="14"/>
      <c r="P640" s="14"/>
      <c r="Q640" s="14"/>
      <c r="R640" s="14"/>
      <c r="S640" s="14"/>
      <c r="T640" s="14"/>
      <c r="U640" s="14"/>
      <c r="V640" s="14"/>
      <c r="W640" s="14"/>
      <c r="X640" s="14"/>
      <c r="Y640" s="14"/>
      <c r="Z640" s="14"/>
      <c r="AA640" s="14"/>
      <c r="AB640" s="14"/>
      <c r="AC640" s="14"/>
      <c r="AD640" s="14"/>
      <c r="AE640" s="14"/>
    </row>
    <row r="641" spans="1:31" ht="93.75">
      <c r="A641" s="28">
        <v>637</v>
      </c>
      <c r="B641" s="58" t="s">
        <v>3706</v>
      </c>
      <c r="C641" s="29" t="s">
        <v>1935</v>
      </c>
      <c r="D641" s="30" t="s">
        <v>1581</v>
      </c>
      <c r="E641" s="34" t="s">
        <v>790</v>
      </c>
      <c r="F641" s="29" t="s">
        <v>1427</v>
      </c>
      <c r="G641" s="29" t="s">
        <v>3067</v>
      </c>
      <c r="H641" s="60">
        <v>1500</v>
      </c>
      <c r="I641" s="60">
        <v>130560</v>
      </c>
      <c r="J641" s="60">
        <f t="shared" si="18"/>
        <v>195840000</v>
      </c>
      <c r="K641" s="14"/>
      <c r="L641" s="14"/>
      <c r="M641" s="14"/>
      <c r="N641" s="14"/>
      <c r="O641" s="14"/>
      <c r="P641" s="14"/>
      <c r="Q641" s="14"/>
      <c r="R641" s="14"/>
      <c r="S641" s="14"/>
      <c r="T641" s="14"/>
      <c r="U641" s="14"/>
      <c r="V641" s="14"/>
      <c r="W641" s="14"/>
      <c r="X641" s="14"/>
      <c r="Y641" s="14"/>
      <c r="Z641" s="14"/>
      <c r="AA641" s="14"/>
      <c r="AB641" s="14"/>
      <c r="AC641" s="14"/>
      <c r="AD641" s="14"/>
      <c r="AE641" s="14"/>
    </row>
    <row r="642" spans="1:31" ht="93.75">
      <c r="A642" s="28">
        <v>638</v>
      </c>
      <c r="B642" s="58" t="s">
        <v>3707</v>
      </c>
      <c r="C642" s="29" t="s">
        <v>1936</v>
      </c>
      <c r="D642" s="30" t="s">
        <v>1581</v>
      </c>
      <c r="E642" s="34" t="s">
        <v>1240</v>
      </c>
      <c r="F642" s="29" t="s">
        <v>1427</v>
      </c>
      <c r="G642" s="29" t="s">
        <v>3069</v>
      </c>
      <c r="H642" s="60">
        <v>1448</v>
      </c>
      <c r="I642" s="60">
        <v>59180</v>
      </c>
      <c r="J642" s="60">
        <f t="shared" si="18"/>
        <v>85692640</v>
      </c>
      <c r="K642" s="14"/>
      <c r="L642" s="14"/>
      <c r="M642" s="14"/>
      <c r="N642" s="14"/>
      <c r="O642" s="14"/>
      <c r="P642" s="14"/>
      <c r="Q642" s="14"/>
      <c r="R642" s="14"/>
      <c r="S642" s="14"/>
      <c r="T642" s="14"/>
      <c r="U642" s="14"/>
      <c r="V642" s="14"/>
      <c r="W642" s="14"/>
      <c r="X642" s="14"/>
      <c r="Y642" s="14"/>
      <c r="Z642" s="14"/>
      <c r="AA642" s="14"/>
      <c r="AB642" s="14"/>
      <c r="AC642" s="14"/>
      <c r="AD642" s="14"/>
      <c r="AE642" s="14"/>
    </row>
    <row r="643" spans="1:31" ht="112.5">
      <c r="A643" s="28">
        <v>639</v>
      </c>
      <c r="B643" s="58" t="s">
        <v>3708</v>
      </c>
      <c r="C643" s="29" t="s">
        <v>1946</v>
      </c>
      <c r="D643" s="30" t="s">
        <v>1581</v>
      </c>
      <c r="E643" s="34" t="s">
        <v>1945</v>
      </c>
      <c r="F643" s="29" t="s">
        <v>1429</v>
      </c>
      <c r="G643" s="59" t="s">
        <v>3068</v>
      </c>
      <c r="H643" s="60">
        <v>500</v>
      </c>
      <c r="I643" s="60">
        <v>53130</v>
      </c>
      <c r="J643" s="60">
        <f t="shared" si="18"/>
        <v>26565000</v>
      </c>
      <c r="K643" s="14"/>
      <c r="L643" s="14"/>
      <c r="M643" s="14"/>
      <c r="N643" s="14"/>
      <c r="O643" s="14"/>
      <c r="P643" s="14"/>
      <c r="Q643" s="14"/>
      <c r="R643" s="14"/>
      <c r="S643" s="14"/>
      <c r="T643" s="14"/>
      <c r="U643" s="14"/>
      <c r="V643" s="14"/>
      <c r="W643" s="14"/>
      <c r="X643" s="14"/>
      <c r="Y643" s="14"/>
      <c r="Z643" s="14"/>
      <c r="AA643" s="14"/>
      <c r="AB643" s="14"/>
      <c r="AC643" s="14"/>
      <c r="AD643" s="14"/>
      <c r="AE643" s="14"/>
    </row>
    <row r="644" spans="1:31" ht="112.5">
      <c r="A644" s="28">
        <v>640</v>
      </c>
      <c r="B644" s="58" t="s">
        <v>3709</v>
      </c>
      <c r="C644" s="29" t="s">
        <v>1948</v>
      </c>
      <c r="D644" s="30" t="s">
        <v>1581</v>
      </c>
      <c r="E644" s="34" t="s">
        <v>1947</v>
      </c>
      <c r="F644" s="29" t="s">
        <v>1429</v>
      </c>
      <c r="G644" s="59" t="s">
        <v>3068</v>
      </c>
      <c r="H644" s="60">
        <v>500</v>
      </c>
      <c r="I644" s="60">
        <v>53130</v>
      </c>
      <c r="J644" s="60">
        <f t="shared" si="18"/>
        <v>26565000</v>
      </c>
      <c r="K644" s="14"/>
      <c r="L644" s="14"/>
      <c r="M644" s="14"/>
      <c r="N644" s="14"/>
      <c r="O644" s="14"/>
      <c r="P644" s="14"/>
      <c r="Q644" s="14"/>
      <c r="R644" s="14"/>
      <c r="S644" s="14"/>
      <c r="T644" s="14"/>
      <c r="U644" s="14"/>
      <c r="V644" s="14"/>
      <c r="W644" s="14"/>
      <c r="X644" s="14"/>
      <c r="Y644" s="14"/>
      <c r="Z644" s="14"/>
      <c r="AA644" s="14"/>
      <c r="AB644" s="14"/>
      <c r="AC644" s="14"/>
      <c r="AD644" s="14"/>
      <c r="AE644" s="14"/>
    </row>
    <row r="645" spans="1:31" ht="56.25">
      <c r="A645" s="28">
        <v>641</v>
      </c>
      <c r="B645" s="58" t="s">
        <v>3710</v>
      </c>
      <c r="C645" s="29" t="s">
        <v>1949</v>
      </c>
      <c r="D645" s="30" t="s">
        <v>1769</v>
      </c>
      <c r="E645" s="34" t="s">
        <v>1796</v>
      </c>
      <c r="F645" s="29" t="s">
        <v>1429</v>
      </c>
      <c r="G645" s="59" t="s">
        <v>3068</v>
      </c>
      <c r="H645" s="60">
        <v>216</v>
      </c>
      <c r="I645" s="60">
        <v>19950</v>
      </c>
      <c r="J645" s="60">
        <f t="shared" si="18"/>
        <v>4309200</v>
      </c>
      <c r="K645" s="14"/>
      <c r="L645" s="14"/>
      <c r="M645" s="14"/>
      <c r="N645" s="14"/>
      <c r="O645" s="14"/>
      <c r="P645" s="14"/>
      <c r="Q645" s="14"/>
      <c r="R645" s="14"/>
      <c r="S645" s="14"/>
      <c r="T645" s="14"/>
      <c r="U645" s="14"/>
      <c r="V645" s="14"/>
      <c r="W645" s="14"/>
      <c r="X645" s="14"/>
      <c r="Y645" s="14"/>
      <c r="Z645" s="14"/>
      <c r="AA645" s="14"/>
      <c r="AB645" s="14"/>
      <c r="AC645" s="14"/>
      <c r="AD645" s="14"/>
      <c r="AE645" s="14"/>
    </row>
    <row r="646" spans="1:31" ht="56.25">
      <c r="A646" s="28">
        <v>642</v>
      </c>
      <c r="B646" s="58" t="s">
        <v>3711</v>
      </c>
      <c r="C646" s="29" t="s">
        <v>1949</v>
      </c>
      <c r="D646" s="30" t="s">
        <v>1769</v>
      </c>
      <c r="E646" s="34" t="s">
        <v>1797</v>
      </c>
      <c r="F646" s="29" t="s">
        <v>1429</v>
      </c>
      <c r="G646" s="59" t="s">
        <v>3068</v>
      </c>
      <c r="H646" s="60">
        <v>48</v>
      </c>
      <c r="I646" s="60">
        <v>21105</v>
      </c>
      <c r="J646" s="60">
        <f t="shared" si="18"/>
        <v>1013040</v>
      </c>
      <c r="K646" s="14"/>
      <c r="L646" s="14"/>
      <c r="M646" s="14"/>
      <c r="N646" s="14"/>
      <c r="O646" s="14"/>
      <c r="P646" s="14"/>
      <c r="Q646" s="14"/>
      <c r="R646" s="14"/>
      <c r="S646" s="14"/>
      <c r="T646" s="14"/>
      <c r="U646" s="14"/>
      <c r="V646" s="14"/>
      <c r="W646" s="14"/>
      <c r="X646" s="14"/>
      <c r="Y646" s="14"/>
      <c r="Z646" s="14"/>
      <c r="AA646" s="14"/>
      <c r="AB646" s="14"/>
      <c r="AC646" s="14"/>
      <c r="AD646" s="14"/>
      <c r="AE646" s="14"/>
    </row>
    <row r="647" spans="1:31" ht="56.25">
      <c r="A647" s="28">
        <v>643</v>
      </c>
      <c r="B647" s="58" t="s">
        <v>3712</v>
      </c>
      <c r="C647" s="29" t="s">
        <v>1949</v>
      </c>
      <c r="D647" s="30" t="s">
        <v>1769</v>
      </c>
      <c r="E647" s="34" t="s">
        <v>1798</v>
      </c>
      <c r="F647" s="29" t="s">
        <v>1429</v>
      </c>
      <c r="G647" s="59" t="s">
        <v>3068</v>
      </c>
      <c r="H647" s="60">
        <v>384</v>
      </c>
      <c r="I647" s="60">
        <v>20895</v>
      </c>
      <c r="J647" s="60">
        <f t="shared" ref="J647:J710" si="19">H647*I647</f>
        <v>8023680</v>
      </c>
      <c r="K647" s="14"/>
      <c r="L647" s="14"/>
      <c r="M647" s="14"/>
      <c r="N647" s="14"/>
      <c r="O647" s="14"/>
      <c r="P647" s="14"/>
      <c r="Q647" s="14"/>
      <c r="R647" s="14"/>
      <c r="S647" s="14"/>
      <c r="T647" s="14"/>
      <c r="U647" s="14"/>
      <c r="V647" s="14"/>
      <c r="W647" s="14"/>
      <c r="X647" s="14"/>
      <c r="Y647" s="14"/>
      <c r="Z647" s="14"/>
      <c r="AA647" s="14"/>
      <c r="AB647" s="14"/>
      <c r="AC647" s="14"/>
      <c r="AD647" s="14"/>
      <c r="AE647" s="14"/>
    </row>
    <row r="648" spans="1:31" ht="75">
      <c r="A648" s="28">
        <v>644</v>
      </c>
      <c r="B648" s="58" t="s">
        <v>3713</v>
      </c>
      <c r="C648" s="29" t="s">
        <v>1949</v>
      </c>
      <c r="D648" s="30" t="s">
        <v>1769</v>
      </c>
      <c r="E648" s="34" t="s">
        <v>1799</v>
      </c>
      <c r="F648" s="29" t="s">
        <v>1429</v>
      </c>
      <c r="G648" s="59" t="s">
        <v>3068</v>
      </c>
      <c r="H648" s="60">
        <v>2160</v>
      </c>
      <c r="I648" s="60">
        <v>19950</v>
      </c>
      <c r="J648" s="60">
        <f t="shared" si="19"/>
        <v>43092000</v>
      </c>
      <c r="K648" s="14"/>
      <c r="L648" s="14"/>
      <c r="M648" s="14"/>
      <c r="N648" s="14"/>
      <c r="O648" s="14"/>
      <c r="P648" s="14"/>
      <c r="Q648" s="14"/>
      <c r="R648" s="14"/>
      <c r="S648" s="14"/>
      <c r="T648" s="14"/>
      <c r="U648" s="14"/>
      <c r="V648" s="14"/>
      <c r="W648" s="14"/>
      <c r="X648" s="14"/>
      <c r="Y648" s="14"/>
      <c r="Z648" s="14"/>
      <c r="AA648" s="14"/>
      <c r="AB648" s="14"/>
      <c r="AC648" s="14"/>
      <c r="AD648" s="14"/>
      <c r="AE648" s="14"/>
    </row>
    <row r="649" spans="1:31" ht="56.25">
      <c r="A649" s="28">
        <v>645</v>
      </c>
      <c r="B649" s="58" t="s">
        <v>3714</v>
      </c>
      <c r="C649" s="29" t="s">
        <v>1949</v>
      </c>
      <c r="D649" s="30" t="s">
        <v>1769</v>
      </c>
      <c r="E649" s="34" t="s">
        <v>1800</v>
      </c>
      <c r="F649" s="29" t="s">
        <v>1429</v>
      </c>
      <c r="G649" s="59" t="s">
        <v>3068</v>
      </c>
      <c r="H649" s="60">
        <v>312</v>
      </c>
      <c r="I649" s="60">
        <v>19950</v>
      </c>
      <c r="J649" s="60">
        <f t="shared" si="19"/>
        <v>6224400</v>
      </c>
      <c r="K649" s="14"/>
      <c r="L649" s="14"/>
      <c r="M649" s="14"/>
      <c r="N649" s="14"/>
      <c r="O649" s="14"/>
      <c r="P649" s="14"/>
      <c r="Q649" s="14"/>
      <c r="R649" s="14"/>
      <c r="S649" s="14"/>
      <c r="T649" s="14"/>
      <c r="U649" s="14"/>
      <c r="V649" s="14"/>
      <c r="W649" s="14"/>
      <c r="X649" s="14"/>
      <c r="Y649" s="14"/>
      <c r="Z649" s="14"/>
      <c r="AA649" s="14"/>
      <c r="AB649" s="14"/>
      <c r="AC649" s="14"/>
      <c r="AD649" s="14"/>
      <c r="AE649" s="14"/>
    </row>
    <row r="650" spans="1:31" ht="37.5">
      <c r="A650" s="28">
        <v>646</v>
      </c>
      <c r="B650" s="58" t="s">
        <v>3715</v>
      </c>
      <c r="C650" s="29" t="s">
        <v>1953</v>
      </c>
      <c r="D650" s="30" t="s">
        <v>1581</v>
      </c>
      <c r="E650" s="34" t="s">
        <v>1801</v>
      </c>
      <c r="F650" s="29" t="s">
        <v>1429</v>
      </c>
      <c r="G650" s="59" t="s">
        <v>3068</v>
      </c>
      <c r="H650" s="60">
        <v>1500</v>
      </c>
      <c r="I650" s="60">
        <v>33000</v>
      </c>
      <c r="J650" s="60">
        <f t="shared" si="19"/>
        <v>49500000</v>
      </c>
      <c r="K650" s="14"/>
      <c r="L650" s="14"/>
      <c r="M650" s="14"/>
      <c r="N650" s="14"/>
      <c r="O650" s="14"/>
      <c r="P650" s="14"/>
      <c r="Q650" s="14"/>
      <c r="R650" s="14"/>
      <c r="S650" s="14"/>
      <c r="T650" s="14"/>
      <c r="U650" s="14"/>
      <c r="V650" s="14"/>
      <c r="W650" s="14"/>
      <c r="X650" s="14"/>
      <c r="Y650" s="14"/>
      <c r="Z650" s="14"/>
      <c r="AA650" s="14"/>
      <c r="AB650" s="14"/>
      <c r="AC650" s="14"/>
      <c r="AD650" s="14"/>
      <c r="AE650" s="14"/>
    </row>
    <row r="651" spans="1:31" ht="56.25">
      <c r="A651" s="28">
        <v>647</v>
      </c>
      <c r="B651" s="58" t="s">
        <v>3716</v>
      </c>
      <c r="C651" s="29" t="s">
        <v>1954</v>
      </c>
      <c r="D651" s="30" t="s">
        <v>1581</v>
      </c>
      <c r="E651" s="34" t="s">
        <v>1802</v>
      </c>
      <c r="F651" s="29" t="s">
        <v>1429</v>
      </c>
      <c r="G651" s="59" t="s">
        <v>3068</v>
      </c>
      <c r="H651" s="60">
        <v>2200</v>
      </c>
      <c r="I651" s="60">
        <v>19402</v>
      </c>
      <c r="J651" s="60">
        <f t="shared" si="19"/>
        <v>42684400</v>
      </c>
      <c r="K651" s="14"/>
      <c r="L651" s="14"/>
      <c r="M651" s="14"/>
      <c r="N651" s="14"/>
      <c r="O651" s="14"/>
      <c r="P651" s="14"/>
      <c r="Q651" s="14"/>
      <c r="R651" s="14"/>
      <c r="S651" s="14"/>
      <c r="T651" s="14"/>
      <c r="U651" s="14"/>
      <c r="V651" s="14"/>
      <c r="W651" s="14"/>
      <c r="X651" s="14"/>
      <c r="Y651" s="14"/>
      <c r="Z651" s="14"/>
      <c r="AA651" s="14"/>
      <c r="AB651" s="14"/>
      <c r="AC651" s="14"/>
      <c r="AD651" s="14"/>
      <c r="AE651" s="14"/>
    </row>
    <row r="652" spans="1:31" ht="56.25">
      <c r="A652" s="28">
        <v>648</v>
      </c>
      <c r="B652" s="58" t="s">
        <v>3717</v>
      </c>
      <c r="C652" s="29" t="s">
        <v>1954</v>
      </c>
      <c r="D652" s="30" t="s">
        <v>1581</v>
      </c>
      <c r="E652" s="34" t="s">
        <v>111</v>
      </c>
      <c r="F652" s="29" t="s">
        <v>1429</v>
      </c>
      <c r="G652" s="59" t="s">
        <v>3068</v>
      </c>
      <c r="H652" s="60">
        <v>19290</v>
      </c>
      <c r="I652" s="60">
        <v>17325</v>
      </c>
      <c r="J652" s="60">
        <f t="shared" si="19"/>
        <v>334199250</v>
      </c>
      <c r="K652" s="14"/>
      <c r="L652" s="14"/>
      <c r="M652" s="14"/>
      <c r="N652" s="14"/>
      <c r="O652" s="14"/>
      <c r="P652" s="14"/>
      <c r="Q652" s="14"/>
      <c r="R652" s="14"/>
      <c r="S652" s="14"/>
      <c r="T652" s="14"/>
      <c r="U652" s="14"/>
      <c r="V652" s="14"/>
      <c r="W652" s="14"/>
      <c r="X652" s="14"/>
      <c r="Y652" s="14"/>
      <c r="Z652" s="14"/>
      <c r="AA652" s="14"/>
      <c r="AB652" s="14"/>
      <c r="AC652" s="14"/>
      <c r="AD652" s="14"/>
      <c r="AE652" s="14"/>
    </row>
    <row r="653" spans="1:31" ht="56.25">
      <c r="A653" s="28">
        <v>649</v>
      </c>
      <c r="B653" s="58" t="s">
        <v>3718</v>
      </c>
      <c r="C653" s="29" t="s">
        <v>1954</v>
      </c>
      <c r="D653" s="30" t="s">
        <v>1581</v>
      </c>
      <c r="E653" s="34" t="s">
        <v>1805</v>
      </c>
      <c r="F653" s="29" t="s">
        <v>1429</v>
      </c>
      <c r="G653" s="59" t="s">
        <v>3068</v>
      </c>
      <c r="H653" s="60">
        <v>5098</v>
      </c>
      <c r="I653" s="60">
        <v>17303</v>
      </c>
      <c r="J653" s="60">
        <f t="shared" si="19"/>
        <v>88210694</v>
      </c>
      <c r="K653" s="14"/>
      <c r="L653" s="14"/>
      <c r="M653" s="14"/>
      <c r="N653" s="14"/>
      <c r="O653" s="14"/>
      <c r="P653" s="14"/>
      <c r="Q653" s="14"/>
      <c r="R653" s="14"/>
      <c r="S653" s="14"/>
      <c r="T653" s="14"/>
      <c r="U653" s="14"/>
      <c r="V653" s="14"/>
      <c r="W653" s="14"/>
      <c r="X653" s="14"/>
      <c r="Y653" s="14"/>
      <c r="Z653" s="14"/>
      <c r="AA653" s="14"/>
      <c r="AB653" s="14"/>
      <c r="AC653" s="14"/>
      <c r="AD653" s="14"/>
      <c r="AE653" s="14"/>
    </row>
    <row r="654" spans="1:31" ht="56.25">
      <c r="A654" s="28">
        <v>650</v>
      </c>
      <c r="B654" s="58" t="s">
        <v>3719</v>
      </c>
      <c r="C654" s="29" t="s">
        <v>1953</v>
      </c>
      <c r="D654" s="30" t="s">
        <v>1581</v>
      </c>
      <c r="E654" s="34" t="s">
        <v>1807</v>
      </c>
      <c r="F654" s="29" t="s">
        <v>1429</v>
      </c>
      <c r="G654" s="59" t="s">
        <v>3068</v>
      </c>
      <c r="H654" s="60">
        <v>4058</v>
      </c>
      <c r="I654" s="60">
        <v>20900</v>
      </c>
      <c r="J654" s="60">
        <f t="shared" si="19"/>
        <v>84812200</v>
      </c>
      <c r="K654" s="14"/>
      <c r="L654" s="14"/>
      <c r="M654" s="14"/>
      <c r="N654" s="14"/>
      <c r="O654" s="14"/>
      <c r="P654" s="14"/>
      <c r="Q654" s="14"/>
      <c r="R654" s="14"/>
      <c r="S654" s="14"/>
      <c r="T654" s="14"/>
      <c r="U654" s="14"/>
      <c r="V654" s="14"/>
      <c r="W654" s="14"/>
      <c r="X654" s="14"/>
      <c r="Y654" s="14"/>
      <c r="Z654" s="14"/>
      <c r="AA654" s="14"/>
      <c r="AB654" s="14"/>
      <c r="AC654" s="14"/>
      <c r="AD654" s="14"/>
      <c r="AE654" s="14"/>
    </row>
    <row r="655" spans="1:31" ht="56.25">
      <c r="A655" s="28">
        <v>651</v>
      </c>
      <c r="B655" s="58" t="s">
        <v>3720</v>
      </c>
      <c r="C655" s="29" t="s">
        <v>1954</v>
      </c>
      <c r="D655" s="30" t="s">
        <v>1581</v>
      </c>
      <c r="E655" s="34" t="s">
        <v>110</v>
      </c>
      <c r="F655" s="29" t="s">
        <v>1429</v>
      </c>
      <c r="G655" s="59" t="s">
        <v>3068</v>
      </c>
      <c r="H655" s="60">
        <v>3690</v>
      </c>
      <c r="I655" s="60">
        <v>18700</v>
      </c>
      <c r="J655" s="60">
        <f t="shared" si="19"/>
        <v>69003000</v>
      </c>
      <c r="K655" s="14"/>
      <c r="L655" s="14"/>
      <c r="M655" s="14"/>
      <c r="N655" s="14"/>
      <c r="O655" s="14"/>
      <c r="P655" s="14"/>
      <c r="Q655" s="14"/>
      <c r="R655" s="14"/>
      <c r="S655" s="14"/>
      <c r="T655" s="14"/>
      <c r="U655" s="14"/>
      <c r="V655" s="14"/>
      <c r="W655" s="14"/>
      <c r="X655" s="14"/>
      <c r="Y655" s="14"/>
      <c r="Z655" s="14"/>
      <c r="AA655" s="14"/>
      <c r="AB655" s="14"/>
      <c r="AC655" s="14"/>
      <c r="AD655" s="14"/>
      <c r="AE655" s="14"/>
    </row>
    <row r="656" spans="1:31" ht="56.25">
      <c r="A656" s="28">
        <v>652</v>
      </c>
      <c r="B656" s="58" t="s">
        <v>3721</v>
      </c>
      <c r="C656" s="29" t="s">
        <v>1953</v>
      </c>
      <c r="D656" s="30" t="s">
        <v>1581</v>
      </c>
      <c r="E656" s="34" t="s">
        <v>1806</v>
      </c>
      <c r="F656" s="29" t="s">
        <v>1429</v>
      </c>
      <c r="G656" s="59" t="s">
        <v>3068</v>
      </c>
      <c r="H656" s="60">
        <v>5298</v>
      </c>
      <c r="I656" s="60">
        <v>20900</v>
      </c>
      <c r="J656" s="60">
        <f t="shared" si="19"/>
        <v>110728200</v>
      </c>
      <c r="K656" s="14"/>
      <c r="L656" s="14"/>
      <c r="M656" s="14"/>
      <c r="N656" s="14"/>
      <c r="O656" s="14"/>
      <c r="P656" s="14"/>
      <c r="Q656" s="14"/>
      <c r="R656" s="14"/>
      <c r="S656" s="14"/>
      <c r="T656" s="14"/>
      <c r="U656" s="14"/>
      <c r="V656" s="14"/>
      <c r="W656" s="14"/>
      <c r="X656" s="14"/>
      <c r="Y656" s="14"/>
      <c r="Z656" s="14"/>
      <c r="AA656" s="14"/>
      <c r="AB656" s="14"/>
      <c r="AC656" s="14"/>
      <c r="AD656" s="14"/>
      <c r="AE656" s="14"/>
    </row>
    <row r="657" spans="1:31" ht="56.25">
      <c r="A657" s="28">
        <v>653</v>
      </c>
      <c r="B657" s="58" t="s">
        <v>3722</v>
      </c>
      <c r="C657" s="29" t="s">
        <v>1954</v>
      </c>
      <c r="D657" s="30" t="s">
        <v>1581</v>
      </c>
      <c r="E657" s="34" t="s">
        <v>112</v>
      </c>
      <c r="F657" s="29" t="s">
        <v>1429</v>
      </c>
      <c r="G657" s="59" t="s">
        <v>3068</v>
      </c>
      <c r="H657" s="60">
        <v>3290</v>
      </c>
      <c r="I657" s="60">
        <v>24970</v>
      </c>
      <c r="J657" s="60">
        <f t="shared" si="19"/>
        <v>82151300</v>
      </c>
      <c r="K657" s="14"/>
      <c r="L657" s="14"/>
      <c r="M657" s="14"/>
      <c r="N657" s="14"/>
      <c r="O657" s="14"/>
      <c r="P657" s="14"/>
      <c r="Q657" s="14"/>
      <c r="R657" s="14"/>
      <c r="S657" s="14"/>
      <c r="T657" s="14"/>
      <c r="U657" s="14"/>
      <c r="V657" s="14"/>
      <c r="W657" s="14"/>
      <c r="X657" s="14"/>
      <c r="Y657" s="14"/>
      <c r="Z657" s="14"/>
      <c r="AA657" s="14"/>
      <c r="AB657" s="14"/>
      <c r="AC657" s="14"/>
      <c r="AD657" s="14"/>
      <c r="AE657" s="14"/>
    </row>
    <row r="658" spans="1:31" ht="56.25">
      <c r="A658" s="28">
        <v>654</v>
      </c>
      <c r="B658" s="58" t="s">
        <v>3723</v>
      </c>
      <c r="C658" s="29" t="s">
        <v>1954</v>
      </c>
      <c r="D658" s="30" t="s">
        <v>1581</v>
      </c>
      <c r="E658" s="34" t="s">
        <v>115</v>
      </c>
      <c r="F658" s="29" t="s">
        <v>1429</v>
      </c>
      <c r="G658" s="59" t="s">
        <v>3068</v>
      </c>
      <c r="H658" s="60">
        <v>2992</v>
      </c>
      <c r="I658" s="60">
        <v>46200</v>
      </c>
      <c r="J658" s="60">
        <f t="shared" si="19"/>
        <v>138230400</v>
      </c>
      <c r="K658" s="14"/>
      <c r="L658" s="14"/>
      <c r="M658" s="14"/>
      <c r="N658" s="14"/>
      <c r="O658" s="14"/>
      <c r="P658" s="14"/>
      <c r="Q658" s="14"/>
      <c r="R658" s="14"/>
      <c r="S658" s="14"/>
      <c r="T658" s="14"/>
      <c r="U658" s="14"/>
      <c r="V658" s="14"/>
      <c r="W658" s="14"/>
      <c r="X658" s="14"/>
      <c r="Y658" s="14"/>
      <c r="Z658" s="14"/>
      <c r="AA658" s="14"/>
      <c r="AB658" s="14"/>
      <c r="AC658" s="14"/>
      <c r="AD658" s="14"/>
      <c r="AE658" s="14"/>
    </row>
    <row r="659" spans="1:31" ht="56.25">
      <c r="A659" s="28">
        <v>655</v>
      </c>
      <c r="B659" s="58" t="s">
        <v>3724</v>
      </c>
      <c r="C659" s="29" t="s">
        <v>1954</v>
      </c>
      <c r="D659" s="30" t="s">
        <v>1581</v>
      </c>
      <c r="E659" s="34" t="s">
        <v>1803</v>
      </c>
      <c r="F659" s="29" t="s">
        <v>1429</v>
      </c>
      <c r="G659" s="59" t="s">
        <v>3068</v>
      </c>
      <c r="H659" s="60">
        <v>8200</v>
      </c>
      <c r="I659" s="60">
        <v>16797</v>
      </c>
      <c r="J659" s="60">
        <f t="shared" si="19"/>
        <v>137735400</v>
      </c>
      <c r="K659" s="14"/>
      <c r="L659" s="14"/>
      <c r="M659" s="14"/>
      <c r="N659" s="14"/>
      <c r="O659" s="14"/>
      <c r="P659" s="14"/>
      <c r="Q659" s="14"/>
      <c r="R659" s="14"/>
      <c r="S659" s="14"/>
      <c r="T659" s="14"/>
      <c r="U659" s="14"/>
      <c r="V659" s="14"/>
      <c r="W659" s="14"/>
      <c r="X659" s="14"/>
      <c r="Y659" s="14"/>
      <c r="Z659" s="14"/>
      <c r="AA659" s="14"/>
      <c r="AB659" s="14"/>
      <c r="AC659" s="14"/>
      <c r="AD659" s="14"/>
      <c r="AE659" s="14"/>
    </row>
    <row r="660" spans="1:31" ht="56.25">
      <c r="A660" s="28">
        <v>656</v>
      </c>
      <c r="B660" s="58" t="s">
        <v>3725</v>
      </c>
      <c r="C660" s="29" t="s">
        <v>1954</v>
      </c>
      <c r="D660" s="30" t="s">
        <v>1581</v>
      </c>
      <c r="E660" s="34" t="s">
        <v>1804</v>
      </c>
      <c r="F660" s="29" t="s">
        <v>1429</v>
      </c>
      <c r="G660" s="59" t="s">
        <v>3068</v>
      </c>
      <c r="H660" s="60">
        <v>2500</v>
      </c>
      <c r="I660" s="60">
        <v>18000</v>
      </c>
      <c r="J660" s="60">
        <f t="shared" si="19"/>
        <v>45000000</v>
      </c>
      <c r="K660" s="14"/>
      <c r="L660" s="14"/>
      <c r="M660" s="14"/>
      <c r="N660" s="14"/>
      <c r="O660" s="14"/>
      <c r="P660" s="14"/>
      <c r="Q660" s="14"/>
      <c r="R660" s="14"/>
      <c r="S660" s="14"/>
      <c r="T660" s="14"/>
      <c r="U660" s="14"/>
      <c r="V660" s="14"/>
      <c r="W660" s="14"/>
      <c r="X660" s="14"/>
      <c r="Y660" s="14"/>
      <c r="Z660" s="14"/>
      <c r="AA660" s="14"/>
      <c r="AB660" s="14"/>
      <c r="AC660" s="14"/>
      <c r="AD660" s="14"/>
      <c r="AE660" s="14"/>
    </row>
    <row r="661" spans="1:31" ht="56.25">
      <c r="A661" s="28">
        <v>657</v>
      </c>
      <c r="B661" s="58" t="s">
        <v>3726</v>
      </c>
      <c r="C661" s="29" t="s">
        <v>1955</v>
      </c>
      <c r="D661" s="30" t="s">
        <v>1581</v>
      </c>
      <c r="E661" s="34" t="s">
        <v>114</v>
      </c>
      <c r="F661" s="29" t="s">
        <v>1429</v>
      </c>
      <c r="G661" s="59" t="s">
        <v>3068</v>
      </c>
      <c r="H661" s="60">
        <v>1010</v>
      </c>
      <c r="I661" s="60">
        <v>20212</v>
      </c>
      <c r="J661" s="60">
        <f t="shared" si="19"/>
        <v>20414120</v>
      </c>
      <c r="K661" s="14"/>
      <c r="L661" s="14"/>
      <c r="M661" s="14"/>
      <c r="N661" s="14"/>
      <c r="O661" s="14"/>
      <c r="P661" s="14"/>
      <c r="Q661" s="14"/>
      <c r="R661" s="14"/>
      <c r="S661" s="14"/>
      <c r="T661" s="14"/>
      <c r="U661" s="14"/>
      <c r="V661" s="14"/>
      <c r="W661" s="14"/>
      <c r="X661" s="14"/>
      <c r="Y661" s="14"/>
      <c r="Z661" s="14"/>
      <c r="AA661" s="14"/>
      <c r="AB661" s="14"/>
      <c r="AC661" s="14"/>
      <c r="AD661" s="14"/>
      <c r="AE661" s="14"/>
    </row>
    <row r="662" spans="1:31" ht="93.75">
      <c r="A662" s="28">
        <v>658</v>
      </c>
      <c r="B662" s="58" t="s">
        <v>3727</v>
      </c>
      <c r="C662" s="29" t="s">
        <v>1956</v>
      </c>
      <c r="D662" s="30" t="s">
        <v>1581</v>
      </c>
      <c r="E662" s="34" t="s">
        <v>113</v>
      </c>
      <c r="F662" s="29" t="s">
        <v>1427</v>
      </c>
      <c r="G662" s="29" t="s">
        <v>3069</v>
      </c>
      <c r="H662" s="60">
        <v>336</v>
      </c>
      <c r="I662" s="60">
        <v>264864</v>
      </c>
      <c r="J662" s="60">
        <f t="shared" si="19"/>
        <v>88994304</v>
      </c>
      <c r="K662" s="14"/>
      <c r="L662" s="14"/>
      <c r="M662" s="14"/>
      <c r="N662" s="14"/>
      <c r="O662" s="14"/>
      <c r="P662" s="14"/>
      <c r="Q662" s="14"/>
      <c r="R662" s="14"/>
      <c r="S662" s="14"/>
      <c r="T662" s="14"/>
      <c r="U662" s="14"/>
      <c r="V662" s="14"/>
      <c r="W662" s="14"/>
      <c r="X662" s="14"/>
      <c r="Y662" s="14"/>
      <c r="Z662" s="14"/>
      <c r="AA662" s="14"/>
      <c r="AB662" s="14"/>
      <c r="AC662" s="14"/>
      <c r="AD662" s="14"/>
      <c r="AE662" s="14"/>
    </row>
    <row r="663" spans="1:31" ht="56.25">
      <c r="A663" s="28">
        <v>659</v>
      </c>
      <c r="B663" s="58" t="s">
        <v>3728</v>
      </c>
      <c r="C663" s="29" t="s">
        <v>1957</v>
      </c>
      <c r="D663" s="30" t="s">
        <v>1581</v>
      </c>
      <c r="E663" s="34" t="s">
        <v>1958</v>
      </c>
      <c r="F663" s="29" t="s">
        <v>1427</v>
      </c>
      <c r="G663" s="29" t="s">
        <v>3069</v>
      </c>
      <c r="H663" s="60">
        <v>396</v>
      </c>
      <c r="I663" s="60">
        <v>198000</v>
      </c>
      <c r="J663" s="60">
        <f t="shared" si="19"/>
        <v>78408000</v>
      </c>
      <c r="K663" s="14"/>
      <c r="L663" s="14"/>
      <c r="M663" s="14"/>
      <c r="N663" s="14"/>
      <c r="O663" s="14"/>
      <c r="P663" s="14"/>
      <c r="Q663" s="14"/>
      <c r="R663" s="14"/>
      <c r="S663" s="14"/>
      <c r="T663" s="14"/>
      <c r="U663" s="14"/>
      <c r="V663" s="14"/>
      <c r="W663" s="14"/>
      <c r="X663" s="14"/>
      <c r="Y663" s="14"/>
      <c r="Z663" s="14"/>
      <c r="AA663" s="14"/>
      <c r="AB663" s="14"/>
      <c r="AC663" s="14"/>
      <c r="AD663" s="14"/>
      <c r="AE663" s="14"/>
    </row>
    <row r="664" spans="1:31" ht="75">
      <c r="A664" s="28">
        <v>660</v>
      </c>
      <c r="B664" s="58" t="s">
        <v>3729</v>
      </c>
      <c r="C664" s="29" t="s">
        <v>1959</v>
      </c>
      <c r="D664" s="30" t="s">
        <v>1581</v>
      </c>
      <c r="E664" s="34" t="s">
        <v>116</v>
      </c>
      <c r="F664" s="29" t="s">
        <v>1427</v>
      </c>
      <c r="G664" s="29" t="s">
        <v>3067</v>
      </c>
      <c r="H664" s="60">
        <v>276</v>
      </c>
      <c r="I664" s="60">
        <v>420200</v>
      </c>
      <c r="J664" s="60">
        <f t="shared" si="19"/>
        <v>115975200</v>
      </c>
      <c r="K664" s="14"/>
      <c r="L664" s="14"/>
      <c r="M664" s="14"/>
      <c r="N664" s="14"/>
      <c r="O664" s="14"/>
      <c r="P664" s="14"/>
      <c r="Q664" s="14"/>
      <c r="R664" s="14"/>
      <c r="S664" s="14"/>
      <c r="T664" s="14"/>
      <c r="U664" s="14"/>
      <c r="V664" s="14"/>
      <c r="W664" s="14"/>
      <c r="X664" s="14"/>
      <c r="Y664" s="14"/>
      <c r="Z664" s="14"/>
      <c r="AA664" s="14"/>
      <c r="AB664" s="14"/>
      <c r="AC664" s="14"/>
      <c r="AD664" s="14"/>
      <c r="AE664" s="14"/>
    </row>
    <row r="665" spans="1:31" ht="37.5">
      <c r="A665" s="28">
        <v>661</v>
      </c>
      <c r="B665" s="58" t="s">
        <v>3730</v>
      </c>
      <c r="C665" s="40" t="s">
        <v>1960</v>
      </c>
      <c r="D665" s="63" t="s">
        <v>1455</v>
      </c>
      <c r="E665" s="61" t="s">
        <v>792</v>
      </c>
      <c r="F665" s="29" t="s">
        <v>1427</v>
      </c>
      <c r="G665" s="29" t="s">
        <v>3067</v>
      </c>
      <c r="H665" s="60">
        <v>9</v>
      </c>
      <c r="I665" s="60">
        <v>660000</v>
      </c>
      <c r="J665" s="60">
        <f t="shared" si="19"/>
        <v>5940000</v>
      </c>
      <c r="K665" s="14"/>
      <c r="L665" s="14"/>
      <c r="M665" s="14"/>
      <c r="N665" s="14"/>
      <c r="O665" s="14"/>
      <c r="P665" s="14"/>
      <c r="Q665" s="14"/>
      <c r="R665" s="14"/>
      <c r="S665" s="14"/>
      <c r="T665" s="14"/>
      <c r="U665" s="14"/>
      <c r="V665" s="14"/>
      <c r="W665" s="14"/>
      <c r="X665" s="14"/>
      <c r="Y665" s="14"/>
      <c r="Z665" s="14"/>
      <c r="AA665" s="14"/>
      <c r="AB665" s="14"/>
      <c r="AC665" s="14"/>
      <c r="AD665" s="14"/>
      <c r="AE665" s="14"/>
    </row>
    <row r="666" spans="1:31" ht="37.5">
      <c r="A666" s="28">
        <v>662</v>
      </c>
      <c r="B666" s="58" t="s">
        <v>3731</v>
      </c>
      <c r="C666" s="29" t="s">
        <v>1961</v>
      </c>
      <c r="D666" s="30" t="s">
        <v>1581</v>
      </c>
      <c r="E666" s="34" t="s">
        <v>1962</v>
      </c>
      <c r="F666" s="29" t="s">
        <v>1427</v>
      </c>
      <c r="G666" s="59" t="s">
        <v>3068</v>
      </c>
      <c r="H666" s="60">
        <v>100</v>
      </c>
      <c r="I666" s="60">
        <v>250000</v>
      </c>
      <c r="J666" s="60">
        <f t="shared" si="19"/>
        <v>25000000</v>
      </c>
      <c r="K666" s="14"/>
      <c r="L666" s="14"/>
      <c r="M666" s="14"/>
      <c r="N666" s="14"/>
      <c r="O666" s="14"/>
      <c r="P666" s="14"/>
      <c r="Q666" s="14"/>
      <c r="R666" s="14"/>
      <c r="S666" s="14"/>
      <c r="T666" s="14"/>
      <c r="U666" s="14"/>
      <c r="V666" s="14"/>
      <c r="W666" s="14"/>
      <c r="X666" s="14"/>
      <c r="Y666" s="14"/>
      <c r="Z666" s="14"/>
      <c r="AA666" s="14"/>
      <c r="AB666" s="14"/>
      <c r="AC666" s="14"/>
      <c r="AD666" s="14"/>
      <c r="AE666" s="14"/>
    </row>
    <row r="667" spans="1:31" ht="56.25">
      <c r="A667" s="28">
        <v>663</v>
      </c>
      <c r="B667" s="58" t="s">
        <v>3732</v>
      </c>
      <c r="C667" s="29" t="s">
        <v>1961</v>
      </c>
      <c r="D667" s="30" t="s">
        <v>1581</v>
      </c>
      <c r="E667" s="34" t="s">
        <v>1963</v>
      </c>
      <c r="F667" s="29" t="s">
        <v>1427</v>
      </c>
      <c r="G667" s="29" t="s">
        <v>3069</v>
      </c>
      <c r="H667" s="60">
        <v>216</v>
      </c>
      <c r="I667" s="60">
        <v>261800</v>
      </c>
      <c r="J667" s="60">
        <f t="shared" si="19"/>
        <v>56548800</v>
      </c>
      <c r="K667" s="14"/>
      <c r="L667" s="14"/>
      <c r="M667" s="14"/>
      <c r="N667" s="14"/>
      <c r="O667" s="14"/>
      <c r="P667" s="14"/>
      <c r="Q667" s="14"/>
      <c r="R667" s="14"/>
      <c r="S667" s="14"/>
      <c r="T667" s="14"/>
      <c r="U667" s="14"/>
      <c r="V667" s="14"/>
      <c r="W667" s="14"/>
      <c r="X667" s="14"/>
      <c r="Y667" s="14"/>
      <c r="Z667" s="14"/>
      <c r="AA667" s="14"/>
      <c r="AB667" s="14"/>
      <c r="AC667" s="14"/>
      <c r="AD667" s="14"/>
      <c r="AE667" s="14"/>
    </row>
    <row r="668" spans="1:31" ht="112.5">
      <c r="A668" s="28">
        <v>664</v>
      </c>
      <c r="B668" s="58" t="s">
        <v>3733</v>
      </c>
      <c r="C668" s="29" t="s">
        <v>1964</v>
      </c>
      <c r="D668" s="30" t="s">
        <v>1558</v>
      </c>
      <c r="E668" s="34" t="s">
        <v>1965</v>
      </c>
      <c r="F668" s="29" t="s">
        <v>1529</v>
      </c>
      <c r="G668" s="29" t="s">
        <v>3067</v>
      </c>
      <c r="H668" s="60">
        <v>1</v>
      </c>
      <c r="I668" s="60">
        <v>3850000</v>
      </c>
      <c r="J668" s="60">
        <f t="shared" si="19"/>
        <v>3850000</v>
      </c>
      <c r="K668" s="14"/>
      <c r="L668" s="14"/>
      <c r="M668" s="14"/>
      <c r="N668" s="14"/>
      <c r="O668" s="14"/>
      <c r="P668" s="14"/>
      <c r="Q668" s="14"/>
      <c r="R668" s="14"/>
      <c r="S668" s="14"/>
      <c r="T668" s="14"/>
      <c r="U668" s="14"/>
      <c r="V668" s="14"/>
      <c r="W668" s="14"/>
      <c r="X668" s="14"/>
      <c r="Y668" s="14"/>
      <c r="Z668" s="14"/>
      <c r="AA668" s="14"/>
      <c r="AB668" s="14"/>
      <c r="AC668" s="14"/>
      <c r="AD668" s="14"/>
      <c r="AE668" s="14"/>
    </row>
    <row r="669" spans="1:31" ht="37.5">
      <c r="A669" s="28">
        <v>665</v>
      </c>
      <c r="B669" s="58" t="s">
        <v>3734</v>
      </c>
      <c r="C669" s="29" t="s">
        <v>1808</v>
      </c>
      <c r="D669" s="30" t="s">
        <v>1548</v>
      </c>
      <c r="E669" s="34" t="s">
        <v>1809</v>
      </c>
      <c r="F669" s="29" t="s">
        <v>1429</v>
      </c>
      <c r="G669" s="59" t="s">
        <v>3068</v>
      </c>
      <c r="H669" s="60">
        <v>500</v>
      </c>
      <c r="I669" s="60">
        <v>1950000</v>
      </c>
      <c r="J669" s="60">
        <f t="shared" si="19"/>
        <v>975000000</v>
      </c>
      <c r="K669" s="14"/>
      <c r="L669" s="14"/>
      <c r="M669" s="14"/>
      <c r="N669" s="14"/>
      <c r="O669" s="14"/>
      <c r="P669" s="14"/>
      <c r="Q669" s="14"/>
      <c r="R669" s="14"/>
      <c r="S669" s="14"/>
      <c r="T669" s="14"/>
      <c r="U669" s="14"/>
      <c r="V669" s="14"/>
      <c r="W669" s="14"/>
      <c r="X669" s="14"/>
      <c r="Y669" s="14"/>
      <c r="Z669" s="14"/>
      <c r="AA669" s="14"/>
      <c r="AB669" s="14"/>
      <c r="AC669" s="14"/>
      <c r="AD669" s="14"/>
      <c r="AE669" s="14"/>
    </row>
    <row r="670" spans="1:31" ht="37.5">
      <c r="A670" s="28">
        <v>666</v>
      </c>
      <c r="B670" s="58" t="s">
        <v>3735</v>
      </c>
      <c r="C670" s="29" t="s">
        <v>1810</v>
      </c>
      <c r="D670" s="30" t="s">
        <v>1582</v>
      </c>
      <c r="E670" s="34"/>
      <c r="F670" s="29" t="s">
        <v>1432</v>
      </c>
      <c r="G670" s="59" t="s">
        <v>3068</v>
      </c>
      <c r="H670" s="60">
        <v>20</v>
      </c>
      <c r="I670" s="60">
        <v>15000</v>
      </c>
      <c r="J670" s="60">
        <f t="shared" si="19"/>
        <v>300000</v>
      </c>
      <c r="K670" s="14"/>
      <c r="L670" s="14"/>
      <c r="M670" s="14"/>
      <c r="N670" s="14"/>
      <c r="O670" s="14"/>
      <c r="P670" s="14"/>
      <c r="Q670" s="14"/>
      <c r="R670" s="14"/>
      <c r="S670" s="14"/>
      <c r="T670" s="14"/>
      <c r="U670" s="14"/>
      <c r="V670" s="14"/>
      <c r="W670" s="14"/>
      <c r="X670" s="14"/>
      <c r="Y670" s="14"/>
      <c r="Z670" s="14"/>
      <c r="AA670" s="14"/>
      <c r="AB670" s="14"/>
      <c r="AC670" s="14"/>
      <c r="AD670" s="14"/>
      <c r="AE670" s="14"/>
    </row>
    <row r="671" spans="1:31" ht="56.25">
      <c r="A671" s="28">
        <v>667</v>
      </c>
      <c r="B671" s="58" t="s">
        <v>3736</v>
      </c>
      <c r="C671" s="59" t="s">
        <v>1811</v>
      </c>
      <c r="D671" s="63" t="s">
        <v>1435</v>
      </c>
      <c r="E671" s="61" t="s">
        <v>1812</v>
      </c>
      <c r="F671" s="29" t="s">
        <v>1427</v>
      </c>
      <c r="G671" s="59" t="s">
        <v>3068</v>
      </c>
      <c r="H671" s="60">
        <v>450</v>
      </c>
      <c r="I671" s="60">
        <v>3000</v>
      </c>
      <c r="J671" s="60">
        <f t="shared" si="19"/>
        <v>1350000</v>
      </c>
      <c r="K671" s="14"/>
      <c r="L671" s="14"/>
      <c r="M671" s="14"/>
      <c r="N671" s="14"/>
      <c r="O671" s="14"/>
      <c r="P671" s="14"/>
      <c r="Q671" s="14"/>
      <c r="R671" s="14"/>
      <c r="S671" s="14"/>
      <c r="T671" s="14"/>
      <c r="U671" s="14"/>
      <c r="V671" s="14"/>
      <c r="W671" s="14"/>
      <c r="X671" s="14"/>
      <c r="Y671" s="14"/>
      <c r="Z671" s="14"/>
      <c r="AA671" s="14"/>
      <c r="AB671" s="14"/>
      <c r="AC671" s="14"/>
      <c r="AD671" s="14"/>
      <c r="AE671" s="14"/>
    </row>
    <row r="672" spans="1:31" ht="37.5">
      <c r="A672" s="28">
        <v>668</v>
      </c>
      <c r="B672" s="58" t="s">
        <v>3737</v>
      </c>
      <c r="C672" s="29" t="s">
        <v>793</v>
      </c>
      <c r="D672" s="30" t="s">
        <v>1367</v>
      </c>
      <c r="E672" s="34"/>
      <c r="F672" s="29" t="s">
        <v>1427</v>
      </c>
      <c r="G672" s="29" t="s">
        <v>3067</v>
      </c>
      <c r="H672" s="60">
        <v>3</v>
      </c>
      <c r="I672" s="60">
        <v>550000</v>
      </c>
      <c r="J672" s="60">
        <f t="shared" si="19"/>
        <v>1650000</v>
      </c>
      <c r="K672" s="14"/>
      <c r="L672" s="14"/>
      <c r="M672" s="14"/>
      <c r="N672" s="14"/>
      <c r="O672" s="14"/>
      <c r="P672" s="14"/>
      <c r="Q672" s="14"/>
      <c r="R672" s="14"/>
      <c r="S672" s="14"/>
      <c r="T672" s="14"/>
      <c r="U672" s="14"/>
      <c r="V672" s="14"/>
      <c r="W672" s="14"/>
      <c r="X672" s="14"/>
      <c r="Y672" s="14"/>
      <c r="Z672" s="14"/>
      <c r="AA672" s="14"/>
      <c r="AB672" s="14"/>
      <c r="AC672" s="14"/>
      <c r="AD672" s="14"/>
      <c r="AE672" s="14"/>
    </row>
    <row r="673" spans="1:31" ht="37.5">
      <c r="A673" s="28">
        <v>669</v>
      </c>
      <c r="B673" s="58" t="s">
        <v>3738</v>
      </c>
      <c r="C673" s="59" t="s">
        <v>1813</v>
      </c>
      <c r="D673" s="63" t="s">
        <v>1558</v>
      </c>
      <c r="E673" s="61" t="s">
        <v>1814</v>
      </c>
      <c r="F673" s="29" t="s">
        <v>1427</v>
      </c>
      <c r="G673" s="59" t="s">
        <v>3068</v>
      </c>
      <c r="H673" s="60">
        <v>2</v>
      </c>
      <c r="I673" s="60">
        <v>195000</v>
      </c>
      <c r="J673" s="60">
        <f t="shared" si="19"/>
        <v>390000</v>
      </c>
      <c r="K673" s="14"/>
      <c r="L673" s="14"/>
      <c r="M673" s="14"/>
      <c r="N673" s="14"/>
      <c r="O673" s="14"/>
      <c r="P673" s="14"/>
      <c r="Q673" s="14"/>
      <c r="R673" s="14"/>
      <c r="S673" s="14"/>
      <c r="T673" s="14"/>
      <c r="U673" s="14"/>
      <c r="V673" s="14"/>
      <c r="W673" s="14"/>
      <c r="X673" s="14"/>
      <c r="Y673" s="14"/>
      <c r="Z673" s="14"/>
      <c r="AA673" s="14"/>
      <c r="AB673" s="14"/>
      <c r="AC673" s="14"/>
      <c r="AD673" s="14"/>
      <c r="AE673" s="14"/>
    </row>
    <row r="674" spans="1:31" ht="37.5">
      <c r="A674" s="28">
        <v>670</v>
      </c>
      <c r="B674" s="58" t="s">
        <v>3739</v>
      </c>
      <c r="C674" s="59" t="s">
        <v>794</v>
      </c>
      <c r="D674" s="63" t="s">
        <v>795</v>
      </c>
      <c r="E674" s="61" t="s">
        <v>796</v>
      </c>
      <c r="F674" s="29" t="s">
        <v>1427</v>
      </c>
      <c r="G674" s="29" t="s">
        <v>3067</v>
      </c>
      <c r="H674" s="60">
        <v>5</v>
      </c>
      <c r="I674" s="60">
        <v>687500</v>
      </c>
      <c r="J674" s="60">
        <f t="shared" si="19"/>
        <v>3437500</v>
      </c>
      <c r="K674" s="14"/>
      <c r="L674" s="14"/>
      <c r="M674" s="14"/>
      <c r="N674" s="14"/>
      <c r="O674" s="14"/>
      <c r="P674" s="14"/>
      <c r="Q674" s="14"/>
      <c r="R674" s="14"/>
      <c r="S674" s="14"/>
      <c r="T674" s="14"/>
      <c r="U674" s="14"/>
      <c r="V674" s="14"/>
      <c r="W674" s="14"/>
      <c r="X674" s="14"/>
      <c r="Y674" s="14"/>
      <c r="Z674" s="14"/>
      <c r="AA674" s="14"/>
      <c r="AB674" s="14"/>
      <c r="AC674" s="14"/>
      <c r="AD674" s="14"/>
      <c r="AE674" s="14"/>
    </row>
    <row r="675" spans="1:31" ht="37.5">
      <c r="A675" s="28">
        <v>671</v>
      </c>
      <c r="B675" s="58" t="s">
        <v>3740</v>
      </c>
      <c r="C675" s="29" t="s">
        <v>1815</v>
      </c>
      <c r="D675" s="30" t="s">
        <v>1424</v>
      </c>
      <c r="E675" s="61" t="s">
        <v>1816</v>
      </c>
      <c r="F675" s="29" t="s">
        <v>1429</v>
      </c>
      <c r="G675" s="59" t="s">
        <v>3068</v>
      </c>
      <c r="H675" s="60">
        <v>6150</v>
      </c>
      <c r="I675" s="60">
        <v>1001</v>
      </c>
      <c r="J675" s="60">
        <f t="shared" si="19"/>
        <v>6156150</v>
      </c>
      <c r="K675" s="14"/>
      <c r="L675" s="14"/>
      <c r="M675" s="14"/>
      <c r="N675" s="14"/>
      <c r="O675" s="14"/>
      <c r="P675" s="14"/>
      <c r="Q675" s="14"/>
      <c r="R675" s="14"/>
      <c r="S675" s="14"/>
      <c r="T675" s="14"/>
      <c r="U675" s="14"/>
      <c r="V675" s="14"/>
      <c r="W675" s="14"/>
      <c r="X675" s="14"/>
      <c r="Y675" s="14"/>
      <c r="Z675" s="14"/>
      <c r="AA675" s="14"/>
      <c r="AB675" s="14"/>
      <c r="AC675" s="14"/>
      <c r="AD675" s="14"/>
      <c r="AE675" s="14"/>
    </row>
    <row r="676" spans="1:31" ht="131.25">
      <c r="A676" s="28">
        <v>672</v>
      </c>
      <c r="B676" s="58" t="s">
        <v>3741</v>
      </c>
      <c r="C676" s="29" t="s">
        <v>797</v>
      </c>
      <c r="D676" s="30" t="s">
        <v>1424</v>
      </c>
      <c r="E676" s="34" t="s">
        <v>798</v>
      </c>
      <c r="F676" s="29" t="s">
        <v>1427</v>
      </c>
      <c r="G676" s="29" t="s">
        <v>3067</v>
      </c>
      <c r="H676" s="60">
        <v>100</v>
      </c>
      <c r="I676" s="60">
        <v>5775000</v>
      </c>
      <c r="J676" s="60">
        <f t="shared" si="19"/>
        <v>577500000</v>
      </c>
      <c r="K676" s="14"/>
      <c r="L676" s="14"/>
      <c r="M676" s="14"/>
      <c r="N676" s="14"/>
      <c r="O676" s="14"/>
      <c r="P676" s="14"/>
      <c r="Q676" s="14"/>
      <c r="R676" s="14"/>
      <c r="S676" s="14"/>
      <c r="T676" s="14"/>
      <c r="U676" s="14"/>
      <c r="V676" s="14"/>
      <c r="W676" s="14"/>
      <c r="X676" s="14"/>
      <c r="Y676" s="14"/>
      <c r="Z676" s="14"/>
      <c r="AA676" s="14"/>
      <c r="AB676" s="14"/>
      <c r="AC676" s="14"/>
      <c r="AD676" s="14"/>
      <c r="AE676" s="14"/>
    </row>
    <row r="677" spans="1:31" ht="75">
      <c r="A677" s="28">
        <v>673</v>
      </c>
      <c r="B677" s="58" t="s">
        <v>3742</v>
      </c>
      <c r="C677" s="29" t="s">
        <v>1966</v>
      </c>
      <c r="D677" s="30" t="s">
        <v>1424</v>
      </c>
      <c r="E677" s="34" t="s">
        <v>799</v>
      </c>
      <c r="F677" s="29" t="s">
        <v>1427</v>
      </c>
      <c r="G677" s="29" t="s">
        <v>3067</v>
      </c>
      <c r="H677" s="60">
        <v>1757</v>
      </c>
      <c r="I677" s="60">
        <v>92400</v>
      </c>
      <c r="J677" s="60">
        <f t="shared" si="19"/>
        <v>162346800</v>
      </c>
      <c r="K677" s="14"/>
      <c r="L677" s="14"/>
      <c r="M677" s="14"/>
      <c r="N677" s="14"/>
      <c r="O677" s="14"/>
      <c r="P677" s="14"/>
      <c r="Q677" s="14"/>
      <c r="R677" s="14"/>
      <c r="S677" s="14"/>
      <c r="T677" s="14"/>
      <c r="U677" s="14"/>
      <c r="V677" s="14"/>
      <c r="W677" s="14"/>
      <c r="X677" s="14"/>
      <c r="Y677" s="14"/>
      <c r="Z677" s="14"/>
      <c r="AA677" s="14"/>
      <c r="AB677" s="14"/>
      <c r="AC677" s="14"/>
      <c r="AD677" s="14"/>
      <c r="AE677" s="14"/>
    </row>
    <row r="678" spans="1:31" ht="131.25">
      <c r="A678" s="28">
        <v>674</v>
      </c>
      <c r="B678" s="58" t="s">
        <v>3743</v>
      </c>
      <c r="C678" s="29" t="s">
        <v>1817</v>
      </c>
      <c r="D678" s="30" t="s">
        <v>1435</v>
      </c>
      <c r="E678" s="34" t="s">
        <v>1818</v>
      </c>
      <c r="F678" s="29" t="s">
        <v>1429</v>
      </c>
      <c r="G678" s="59" t="s">
        <v>3068</v>
      </c>
      <c r="H678" s="60">
        <v>3620</v>
      </c>
      <c r="I678" s="60">
        <v>38500</v>
      </c>
      <c r="J678" s="60">
        <f t="shared" si="19"/>
        <v>139370000</v>
      </c>
      <c r="K678" s="14"/>
      <c r="L678" s="14"/>
      <c r="M678" s="14"/>
      <c r="N678" s="14"/>
      <c r="O678" s="14"/>
      <c r="P678" s="14"/>
      <c r="Q678" s="14"/>
      <c r="R678" s="14"/>
      <c r="S678" s="14"/>
      <c r="T678" s="14"/>
      <c r="U678" s="14"/>
      <c r="V678" s="14"/>
      <c r="W678" s="14"/>
      <c r="X678" s="14"/>
      <c r="Y678" s="14"/>
      <c r="Z678" s="14"/>
      <c r="AA678" s="14"/>
      <c r="AB678" s="14"/>
      <c r="AC678" s="14"/>
      <c r="AD678" s="14"/>
      <c r="AE678" s="14"/>
    </row>
    <row r="679" spans="1:31" ht="56.25">
      <c r="A679" s="28">
        <v>675</v>
      </c>
      <c r="B679" s="58" t="s">
        <v>3744</v>
      </c>
      <c r="C679" s="29" t="s">
        <v>800</v>
      </c>
      <c r="D679" s="30" t="s">
        <v>1424</v>
      </c>
      <c r="E679" s="34" t="s">
        <v>801</v>
      </c>
      <c r="F679" s="29" t="s">
        <v>1427</v>
      </c>
      <c r="G679" s="29" t="s">
        <v>3067</v>
      </c>
      <c r="H679" s="60">
        <v>20</v>
      </c>
      <c r="I679" s="60">
        <v>17500000</v>
      </c>
      <c r="J679" s="60">
        <f t="shared" si="19"/>
        <v>350000000</v>
      </c>
      <c r="K679" s="14"/>
      <c r="L679" s="14"/>
      <c r="M679" s="14"/>
      <c r="N679" s="14"/>
      <c r="O679" s="14"/>
      <c r="P679" s="14"/>
      <c r="Q679" s="14"/>
      <c r="R679" s="14"/>
      <c r="S679" s="14"/>
      <c r="T679" s="14"/>
      <c r="U679" s="14"/>
      <c r="V679" s="14"/>
      <c r="W679" s="14"/>
      <c r="X679" s="14"/>
      <c r="Y679" s="14"/>
      <c r="Z679" s="14"/>
      <c r="AA679" s="14"/>
      <c r="AB679" s="14"/>
      <c r="AC679" s="14"/>
      <c r="AD679" s="14"/>
      <c r="AE679" s="14"/>
    </row>
    <row r="680" spans="1:31" ht="75">
      <c r="A680" s="28">
        <v>676</v>
      </c>
      <c r="B680" s="58" t="s">
        <v>3745</v>
      </c>
      <c r="C680" s="71" t="s">
        <v>802</v>
      </c>
      <c r="D680" s="96" t="s">
        <v>1424</v>
      </c>
      <c r="E680" s="97" t="s">
        <v>1967</v>
      </c>
      <c r="F680" s="29" t="s">
        <v>1429</v>
      </c>
      <c r="G680" s="29" t="s">
        <v>3067</v>
      </c>
      <c r="H680" s="60">
        <v>20</v>
      </c>
      <c r="I680" s="60">
        <v>19250000</v>
      </c>
      <c r="J680" s="60">
        <f t="shared" si="19"/>
        <v>385000000</v>
      </c>
      <c r="K680" s="14"/>
      <c r="L680" s="14"/>
      <c r="M680" s="14"/>
      <c r="N680" s="14"/>
      <c r="O680" s="14"/>
      <c r="P680" s="14"/>
      <c r="Q680" s="14"/>
      <c r="R680" s="14"/>
      <c r="S680" s="14"/>
      <c r="T680" s="14"/>
      <c r="U680" s="14"/>
      <c r="V680" s="14"/>
      <c r="W680" s="14"/>
      <c r="X680" s="14"/>
      <c r="Y680" s="14"/>
      <c r="Z680" s="14"/>
      <c r="AA680" s="14"/>
      <c r="AB680" s="14"/>
      <c r="AC680" s="14"/>
      <c r="AD680" s="14"/>
      <c r="AE680" s="14"/>
    </row>
    <row r="681" spans="1:31" ht="56.25">
      <c r="A681" s="28">
        <v>677</v>
      </c>
      <c r="B681" s="58" t="s">
        <v>3746</v>
      </c>
      <c r="C681" s="71" t="s">
        <v>803</v>
      </c>
      <c r="D681" s="39" t="s">
        <v>1424</v>
      </c>
      <c r="E681" s="85" t="s">
        <v>1968</v>
      </c>
      <c r="F681" s="29" t="s">
        <v>1429</v>
      </c>
      <c r="G681" s="29" t="s">
        <v>3067</v>
      </c>
      <c r="H681" s="60">
        <v>50</v>
      </c>
      <c r="I681" s="60">
        <v>17600000</v>
      </c>
      <c r="J681" s="60">
        <f t="shared" si="19"/>
        <v>880000000</v>
      </c>
      <c r="K681" s="14"/>
      <c r="L681" s="14"/>
      <c r="M681" s="14"/>
      <c r="N681" s="14"/>
      <c r="O681" s="14"/>
      <c r="P681" s="14"/>
      <c r="Q681" s="14"/>
      <c r="R681" s="14"/>
      <c r="S681" s="14"/>
      <c r="T681" s="14"/>
      <c r="U681" s="14"/>
      <c r="V681" s="14"/>
      <c r="W681" s="14"/>
      <c r="X681" s="14"/>
      <c r="Y681" s="14"/>
      <c r="Z681" s="14"/>
      <c r="AA681" s="14"/>
      <c r="AB681" s="14"/>
      <c r="AC681" s="14"/>
      <c r="AD681" s="14"/>
      <c r="AE681" s="14"/>
    </row>
    <row r="682" spans="1:31" ht="75">
      <c r="A682" s="28">
        <v>678</v>
      </c>
      <c r="B682" s="58" t="s">
        <v>3747</v>
      </c>
      <c r="C682" s="71" t="s">
        <v>804</v>
      </c>
      <c r="D682" s="39" t="s">
        <v>1424</v>
      </c>
      <c r="E682" s="85" t="s">
        <v>1969</v>
      </c>
      <c r="F682" s="29" t="s">
        <v>1429</v>
      </c>
      <c r="G682" s="29" t="s">
        <v>3067</v>
      </c>
      <c r="H682" s="60">
        <v>20</v>
      </c>
      <c r="I682" s="60">
        <v>16500000</v>
      </c>
      <c r="J682" s="60">
        <f t="shared" si="19"/>
        <v>330000000</v>
      </c>
      <c r="K682" s="14"/>
      <c r="L682" s="14"/>
      <c r="M682" s="14"/>
      <c r="N682" s="14"/>
      <c r="O682" s="14"/>
      <c r="P682" s="14"/>
      <c r="Q682" s="14"/>
      <c r="R682" s="14"/>
      <c r="S682" s="14"/>
      <c r="T682" s="14"/>
      <c r="U682" s="14"/>
      <c r="V682" s="14"/>
      <c r="W682" s="14"/>
      <c r="X682" s="14"/>
      <c r="Y682" s="14"/>
      <c r="Z682" s="14"/>
      <c r="AA682" s="14"/>
      <c r="AB682" s="14"/>
      <c r="AC682" s="14"/>
      <c r="AD682" s="14"/>
      <c r="AE682" s="14"/>
    </row>
    <row r="683" spans="1:31" ht="37.5">
      <c r="A683" s="28">
        <v>679</v>
      </c>
      <c r="B683" s="58" t="s">
        <v>3748</v>
      </c>
      <c r="C683" s="44" t="s">
        <v>1819</v>
      </c>
      <c r="D683" s="45" t="s">
        <v>1424</v>
      </c>
      <c r="E683" s="62" t="s">
        <v>1820</v>
      </c>
      <c r="F683" s="29" t="s">
        <v>1429</v>
      </c>
      <c r="G683" s="59" t="s">
        <v>3068</v>
      </c>
      <c r="H683" s="60">
        <v>5650</v>
      </c>
      <c r="I683" s="60">
        <v>1100</v>
      </c>
      <c r="J683" s="60">
        <f t="shared" si="19"/>
        <v>6215000</v>
      </c>
      <c r="K683" s="14"/>
      <c r="L683" s="14"/>
      <c r="M683" s="14"/>
      <c r="N683" s="14"/>
      <c r="O683" s="14"/>
      <c r="P683" s="14"/>
      <c r="Q683" s="14"/>
      <c r="R683" s="14"/>
      <c r="S683" s="14"/>
      <c r="T683" s="14"/>
      <c r="U683" s="14"/>
      <c r="V683" s="14"/>
      <c r="W683" s="14"/>
      <c r="X683" s="14"/>
      <c r="Y683" s="14"/>
      <c r="Z683" s="14"/>
      <c r="AA683" s="14"/>
      <c r="AB683" s="14"/>
      <c r="AC683" s="14"/>
      <c r="AD683" s="14"/>
      <c r="AE683" s="14"/>
    </row>
    <row r="684" spans="1:31" ht="75">
      <c r="A684" s="28">
        <v>680</v>
      </c>
      <c r="B684" s="58" t="s">
        <v>3749</v>
      </c>
      <c r="C684" s="29" t="s">
        <v>1970</v>
      </c>
      <c r="D684" s="30" t="s">
        <v>1424</v>
      </c>
      <c r="E684" s="34" t="s">
        <v>805</v>
      </c>
      <c r="F684" s="29" t="s">
        <v>1429</v>
      </c>
      <c r="G684" s="29" t="s">
        <v>3067</v>
      </c>
      <c r="H684" s="60">
        <v>20</v>
      </c>
      <c r="I684" s="60">
        <v>26803000</v>
      </c>
      <c r="J684" s="60">
        <f t="shared" si="19"/>
        <v>536060000</v>
      </c>
      <c r="K684" s="14"/>
      <c r="L684" s="14"/>
      <c r="M684" s="14"/>
      <c r="N684" s="14"/>
      <c r="O684" s="14"/>
      <c r="P684" s="14"/>
      <c r="Q684" s="14"/>
      <c r="R684" s="14"/>
      <c r="S684" s="14"/>
      <c r="T684" s="14"/>
      <c r="U684" s="14"/>
      <c r="V684" s="14"/>
      <c r="W684" s="14"/>
      <c r="X684" s="14"/>
      <c r="Y684" s="14"/>
      <c r="Z684" s="14"/>
      <c r="AA684" s="14"/>
      <c r="AB684" s="14"/>
      <c r="AC684" s="14"/>
      <c r="AD684" s="14"/>
      <c r="AE684" s="14"/>
    </row>
    <row r="685" spans="1:31" ht="93.75">
      <c r="A685" s="28">
        <v>681</v>
      </c>
      <c r="B685" s="58" t="s">
        <v>3750</v>
      </c>
      <c r="C685" s="29" t="s">
        <v>1970</v>
      </c>
      <c r="D685" s="30" t="s">
        <v>1424</v>
      </c>
      <c r="E685" s="34" t="s">
        <v>1971</v>
      </c>
      <c r="F685" s="29" t="s">
        <v>1427</v>
      </c>
      <c r="G685" s="29" t="s">
        <v>3067</v>
      </c>
      <c r="H685" s="60">
        <v>100</v>
      </c>
      <c r="I685" s="60">
        <v>26787840</v>
      </c>
      <c r="J685" s="60">
        <f t="shared" si="19"/>
        <v>2678784000</v>
      </c>
      <c r="K685" s="14"/>
      <c r="L685" s="14"/>
      <c r="M685" s="14"/>
      <c r="N685" s="14"/>
      <c r="O685" s="14"/>
      <c r="P685" s="14"/>
      <c r="Q685" s="14"/>
      <c r="R685" s="14"/>
      <c r="S685" s="14"/>
      <c r="T685" s="14"/>
      <c r="U685" s="14"/>
      <c r="V685" s="14"/>
      <c r="W685" s="14"/>
      <c r="X685" s="14"/>
      <c r="Y685" s="14"/>
      <c r="Z685" s="14"/>
      <c r="AA685" s="14"/>
      <c r="AB685" s="14"/>
      <c r="AC685" s="14"/>
      <c r="AD685" s="14"/>
      <c r="AE685" s="14"/>
    </row>
    <row r="686" spans="1:31" ht="112.5">
      <c r="A686" s="28">
        <v>682</v>
      </c>
      <c r="B686" s="58" t="s">
        <v>3751</v>
      </c>
      <c r="C686" s="29" t="s">
        <v>806</v>
      </c>
      <c r="D686" s="30" t="s">
        <v>1424</v>
      </c>
      <c r="E686" s="34" t="s">
        <v>807</v>
      </c>
      <c r="F686" s="29" t="s">
        <v>1427</v>
      </c>
      <c r="G686" s="29" t="s">
        <v>3067</v>
      </c>
      <c r="H686" s="60">
        <v>1855</v>
      </c>
      <c r="I686" s="60">
        <v>207900</v>
      </c>
      <c r="J686" s="60">
        <f t="shared" si="19"/>
        <v>385654500</v>
      </c>
      <c r="K686" s="14"/>
      <c r="L686" s="14"/>
      <c r="M686" s="14"/>
      <c r="N686" s="14"/>
      <c r="O686" s="14"/>
      <c r="P686" s="14"/>
      <c r="Q686" s="14"/>
      <c r="R686" s="14"/>
      <c r="S686" s="14"/>
      <c r="T686" s="14"/>
      <c r="U686" s="14"/>
      <c r="V686" s="14"/>
      <c r="W686" s="14"/>
      <c r="X686" s="14"/>
      <c r="Y686" s="14"/>
      <c r="Z686" s="14"/>
      <c r="AA686" s="14"/>
      <c r="AB686" s="14"/>
      <c r="AC686" s="14"/>
      <c r="AD686" s="14"/>
      <c r="AE686" s="14"/>
    </row>
    <row r="687" spans="1:31" ht="37.5">
      <c r="A687" s="28">
        <v>683</v>
      </c>
      <c r="B687" s="58" t="s">
        <v>3752</v>
      </c>
      <c r="C687" s="29" t="s">
        <v>1972</v>
      </c>
      <c r="D687" s="30" t="s">
        <v>1426</v>
      </c>
      <c r="E687" s="34" t="s">
        <v>1973</v>
      </c>
      <c r="F687" s="29" t="s">
        <v>1427</v>
      </c>
      <c r="G687" s="29" t="s">
        <v>3067</v>
      </c>
      <c r="H687" s="60">
        <v>4</v>
      </c>
      <c r="I687" s="60">
        <v>10001000</v>
      </c>
      <c r="J687" s="60">
        <f t="shared" si="19"/>
        <v>40004000</v>
      </c>
      <c r="K687" s="14"/>
      <c r="L687" s="14"/>
      <c r="M687" s="14"/>
      <c r="N687" s="14"/>
      <c r="O687" s="14"/>
      <c r="P687" s="14"/>
      <c r="Q687" s="14"/>
      <c r="R687" s="14"/>
      <c r="S687" s="14"/>
      <c r="T687" s="14"/>
      <c r="U687" s="14"/>
      <c r="V687" s="14"/>
      <c r="W687" s="14"/>
      <c r="X687" s="14"/>
      <c r="Y687" s="14"/>
      <c r="Z687" s="14"/>
      <c r="AA687" s="14"/>
      <c r="AB687" s="14"/>
      <c r="AC687" s="14"/>
      <c r="AD687" s="14"/>
      <c r="AE687" s="14"/>
    </row>
    <row r="688" spans="1:31" ht="37.5">
      <c r="A688" s="28">
        <v>684</v>
      </c>
      <c r="B688" s="58" t="s">
        <v>3753</v>
      </c>
      <c r="C688" s="29" t="s">
        <v>1972</v>
      </c>
      <c r="D688" s="30" t="s">
        <v>1426</v>
      </c>
      <c r="E688" s="34" t="s">
        <v>1974</v>
      </c>
      <c r="F688" s="29" t="s">
        <v>1427</v>
      </c>
      <c r="G688" s="29" t="s">
        <v>3067</v>
      </c>
      <c r="H688" s="60">
        <v>2</v>
      </c>
      <c r="I688" s="60">
        <v>10394000</v>
      </c>
      <c r="J688" s="60">
        <f t="shared" si="19"/>
        <v>20788000</v>
      </c>
      <c r="K688" s="14"/>
      <c r="L688" s="14"/>
      <c r="M688" s="14"/>
      <c r="N688" s="14"/>
      <c r="O688" s="14"/>
      <c r="P688" s="14"/>
      <c r="Q688" s="14"/>
      <c r="R688" s="14"/>
      <c r="S688" s="14"/>
      <c r="T688" s="14"/>
      <c r="U688" s="14"/>
      <c r="V688" s="14"/>
      <c r="W688" s="14"/>
      <c r="X688" s="14"/>
      <c r="Y688" s="14"/>
      <c r="Z688" s="14"/>
      <c r="AA688" s="14"/>
      <c r="AB688" s="14"/>
      <c r="AC688" s="14"/>
      <c r="AD688" s="14"/>
      <c r="AE688" s="14"/>
    </row>
    <row r="689" spans="1:31" ht="37.5">
      <c r="A689" s="28">
        <v>685</v>
      </c>
      <c r="B689" s="58" t="s">
        <v>3754</v>
      </c>
      <c r="C689" s="29" t="s">
        <v>1821</v>
      </c>
      <c r="D689" s="30" t="s">
        <v>1822</v>
      </c>
      <c r="E689" s="34" t="s">
        <v>1975</v>
      </c>
      <c r="F689" s="29" t="s">
        <v>1429</v>
      </c>
      <c r="G689" s="59" t="s">
        <v>3068</v>
      </c>
      <c r="H689" s="60">
        <v>43</v>
      </c>
      <c r="I689" s="60">
        <v>495000</v>
      </c>
      <c r="J689" s="60">
        <f t="shared" si="19"/>
        <v>21285000</v>
      </c>
      <c r="K689" s="14"/>
      <c r="L689" s="14"/>
      <c r="M689" s="14"/>
      <c r="N689" s="14"/>
      <c r="O689" s="14"/>
      <c r="P689" s="14"/>
      <c r="Q689" s="14"/>
      <c r="R689" s="14"/>
      <c r="S689" s="14"/>
      <c r="T689" s="14"/>
      <c r="U689" s="14"/>
      <c r="V689" s="14"/>
      <c r="W689" s="14"/>
      <c r="X689" s="14"/>
      <c r="Y689" s="14"/>
      <c r="Z689" s="14"/>
      <c r="AA689" s="14"/>
      <c r="AB689" s="14"/>
      <c r="AC689" s="14"/>
      <c r="AD689" s="14"/>
      <c r="AE689" s="14"/>
    </row>
    <row r="690" spans="1:31" ht="37.5">
      <c r="A690" s="28">
        <v>686</v>
      </c>
      <c r="B690" s="58" t="s">
        <v>3755</v>
      </c>
      <c r="C690" s="29" t="s">
        <v>1823</v>
      </c>
      <c r="D690" s="30" t="s">
        <v>1430</v>
      </c>
      <c r="E690" s="34" t="s">
        <v>1824</v>
      </c>
      <c r="F690" s="29" t="s">
        <v>1466</v>
      </c>
      <c r="G690" s="59" t="s">
        <v>3068</v>
      </c>
      <c r="H690" s="60">
        <v>900</v>
      </c>
      <c r="I690" s="60">
        <v>41580</v>
      </c>
      <c r="J690" s="60">
        <f t="shared" si="19"/>
        <v>37422000</v>
      </c>
      <c r="K690" s="14"/>
      <c r="L690" s="14"/>
      <c r="M690" s="14"/>
      <c r="N690" s="14"/>
      <c r="O690" s="14"/>
      <c r="P690" s="14"/>
      <c r="Q690" s="14"/>
      <c r="R690" s="14"/>
      <c r="S690" s="14"/>
      <c r="T690" s="14"/>
      <c r="U690" s="14"/>
      <c r="V690" s="14"/>
      <c r="W690" s="14"/>
      <c r="X690" s="14"/>
      <c r="Y690" s="14"/>
      <c r="Z690" s="14"/>
      <c r="AA690" s="14"/>
      <c r="AB690" s="14"/>
      <c r="AC690" s="14"/>
      <c r="AD690" s="14"/>
      <c r="AE690" s="14"/>
    </row>
    <row r="691" spans="1:31" ht="150">
      <c r="A691" s="28">
        <v>687</v>
      </c>
      <c r="B691" s="58" t="s">
        <v>3756</v>
      </c>
      <c r="C691" s="29" t="s">
        <v>1976</v>
      </c>
      <c r="D691" s="30" t="s">
        <v>1426</v>
      </c>
      <c r="E691" s="81" t="s">
        <v>808</v>
      </c>
      <c r="F691" s="29" t="s">
        <v>1529</v>
      </c>
      <c r="G691" s="29" t="s">
        <v>3067</v>
      </c>
      <c r="H691" s="60">
        <v>200</v>
      </c>
      <c r="I691" s="60">
        <v>80000</v>
      </c>
      <c r="J691" s="60">
        <f t="shared" si="19"/>
        <v>16000000</v>
      </c>
      <c r="K691" s="14"/>
      <c r="L691" s="14"/>
      <c r="M691" s="14"/>
      <c r="N691" s="14"/>
      <c r="O691" s="14"/>
      <c r="P691" s="14"/>
      <c r="Q691" s="14"/>
      <c r="R691" s="14"/>
      <c r="S691" s="14"/>
      <c r="T691" s="14"/>
      <c r="U691" s="14"/>
      <c r="V691" s="14"/>
      <c r="W691" s="14"/>
      <c r="X691" s="14"/>
      <c r="Y691" s="14"/>
      <c r="Z691" s="14"/>
      <c r="AA691" s="14"/>
      <c r="AB691" s="14"/>
      <c r="AC691" s="14"/>
      <c r="AD691" s="14"/>
      <c r="AE691" s="14"/>
    </row>
    <row r="692" spans="1:31" ht="168.75">
      <c r="A692" s="28">
        <v>688</v>
      </c>
      <c r="B692" s="58" t="s">
        <v>3757</v>
      </c>
      <c r="C692" s="29" t="s">
        <v>1254</v>
      </c>
      <c r="D692" s="30" t="s">
        <v>1424</v>
      </c>
      <c r="E692" s="34" t="s">
        <v>1255</v>
      </c>
      <c r="F692" s="29" t="s">
        <v>1035</v>
      </c>
      <c r="G692" s="29" t="s">
        <v>3069</v>
      </c>
      <c r="H692" s="60">
        <v>20</v>
      </c>
      <c r="I692" s="60">
        <v>4606000</v>
      </c>
      <c r="J692" s="60">
        <f t="shared" si="19"/>
        <v>92120000</v>
      </c>
      <c r="K692" s="14"/>
      <c r="L692" s="14"/>
      <c r="M692" s="14"/>
      <c r="N692" s="14"/>
      <c r="O692" s="14"/>
      <c r="P692" s="14"/>
      <c r="Q692" s="14"/>
      <c r="R692" s="14"/>
      <c r="S692" s="14"/>
      <c r="T692" s="14"/>
      <c r="U692" s="14"/>
      <c r="V692" s="14"/>
      <c r="W692" s="14"/>
      <c r="X692" s="14"/>
      <c r="Y692" s="14"/>
      <c r="Z692" s="14"/>
      <c r="AA692" s="14"/>
      <c r="AB692" s="14"/>
      <c r="AC692" s="14"/>
      <c r="AD692" s="14"/>
      <c r="AE692" s="14"/>
    </row>
    <row r="693" spans="1:31" ht="37.5">
      <c r="A693" s="28">
        <v>689</v>
      </c>
      <c r="B693" s="58" t="s">
        <v>3758</v>
      </c>
      <c r="C693" s="29" t="s">
        <v>1978</v>
      </c>
      <c r="D693" s="30" t="s">
        <v>1424</v>
      </c>
      <c r="E693" s="34" t="s">
        <v>1977</v>
      </c>
      <c r="F693" s="29" t="s">
        <v>1429</v>
      </c>
      <c r="G693" s="59" t="s">
        <v>3068</v>
      </c>
      <c r="H693" s="60">
        <v>750</v>
      </c>
      <c r="I693" s="60">
        <v>86971</v>
      </c>
      <c r="J693" s="60">
        <f t="shared" si="19"/>
        <v>65228250</v>
      </c>
      <c r="K693" s="14"/>
      <c r="L693" s="14"/>
      <c r="M693" s="14"/>
      <c r="N693" s="14"/>
      <c r="O693" s="14"/>
      <c r="P693" s="14"/>
      <c r="Q693" s="14"/>
      <c r="R693" s="14"/>
      <c r="S693" s="14"/>
      <c r="T693" s="14"/>
      <c r="U693" s="14"/>
      <c r="V693" s="14"/>
      <c r="W693" s="14"/>
      <c r="X693" s="14"/>
      <c r="Y693" s="14"/>
      <c r="Z693" s="14"/>
      <c r="AA693" s="14"/>
      <c r="AB693" s="14"/>
      <c r="AC693" s="14"/>
      <c r="AD693" s="14"/>
      <c r="AE693" s="14"/>
    </row>
    <row r="694" spans="1:31" ht="168.75">
      <c r="A694" s="28">
        <v>690</v>
      </c>
      <c r="B694" s="58" t="s">
        <v>3759</v>
      </c>
      <c r="C694" s="29" t="s">
        <v>1825</v>
      </c>
      <c r="D694" s="30" t="s">
        <v>1430</v>
      </c>
      <c r="E694" s="34" t="s">
        <v>1826</v>
      </c>
      <c r="F694" s="29" t="s">
        <v>1529</v>
      </c>
      <c r="G694" s="59" t="s">
        <v>3068</v>
      </c>
      <c r="H694" s="60">
        <v>21500</v>
      </c>
      <c r="I694" s="60">
        <v>44467</v>
      </c>
      <c r="J694" s="60">
        <f t="shared" si="19"/>
        <v>956040500</v>
      </c>
      <c r="K694" s="14"/>
      <c r="L694" s="14"/>
      <c r="M694" s="14"/>
      <c r="N694" s="14"/>
      <c r="O694" s="14"/>
      <c r="P694" s="14"/>
      <c r="Q694" s="14"/>
      <c r="R694" s="14"/>
      <c r="S694" s="14"/>
      <c r="T694" s="14"/>
      <c r="U694" s="14"/>
      <c r="V694" s="14"/>
      <c r="W694" s="14"/>
      <c r="X694" s="14"/>
      <c r="Y694" s="14"/>
      <c r="Z694" s="14"/>
      <c r="AA694" s="14"/>
      <c r="AB694" s="14"/>
      <c r="AC694" s="14"/>
      <c r="AD694" s="14"/>
      <c r="AE694" s="14"/>
    </row>
    <row r="695" spans="1:31" ht="37.5">
      <c r="A695" s="28">
        <v>691</v>
      </c>
      <c r="B695" s="58" t="s">
        <v>3760</v>
      </c>
      <c r="C695" s="29" t="s">
        <v>1827</v>
      </c>
      <c r="D695" s="30" t="s">
        <v>1424</v>
      </c>
      <c r="E695" s="34"/>
      <c r="F695" s="29" t="s">
        <v>1429</v>
      </c>
      <c r="G695" s="59" t="s">
        <v>3068</v>
      </c>
      <c r="H695" s="60">
        <v>380</v>
      </c>
      <c r="I695" s="60">
        <v>14000</v>
      </c>
      <c r="J695" s="60">
        <f t="shared" si="19"/>
        <v>5320000</v>
      </c>
      <c r="K695" s="14"/>
      <c r="L695" s="14"/>
      <c r="M695" s="14"/>
      <c r="N695" s="14"/>
      <c r="O695" s="14"/>
      <c r="P695" s="14"/>
      <c r="Q695" s="14"/>
      <c r="R695" s="14"/>
      <c r="S695" s="14"/>
      <c r="T695" s="14"/>
      <c r="U695" s="14"/>
      <c r="V695" s="14"/>
      <c r="W695" s="14"/>
      <c r="X695" s="14"/>
      <c r="Y695" s="14"/>
      <c r="Z695" s="14"/>
      <c r="AA695" s="14"/>
      <c r="AB695" s="14"/>
      <c r="AC695" s="14"/>
      <c r="AD695" s="14"/>
      <c r="AE695" s="14"/>
    </row>
    <row r="696" spans="1:31" ht="131.25">
      <c r="A696" s="28">
        <v>692</v>
      </c>
      <c r="B696" s="58" t="s">
        <v>3761</v>
      </c>
      <c r="C696" s="29" t="s">
        <v>809</v>
      </c>
      <c r="D696" s="30" t="s">
        <v>1424</v>
      </c>
      <c r="E696" s="34" t="s">
        <v>810</v>
      </c>
      <c r="F696" s="29" t="s">
        <v>1529</v>
      </c>
      <c r="G696" s="29" t="s">
        <v>3067</v>
      </c>
      <c r="H696" s="60">
        <v>10</v>
      </c>
      <c r="I696" s="60">
        <v>3465000</v>
      </c>
      <c r="J696" s="60">
        <f t="shared" si="19"/>
        <v>34650000</v>
      </c>
      <c r="K696" s="14"/>
      <c r="L696" s="14"/>
      <c r="M696" s="14"/>
      <c r="N696" s="14"/>
      <c r="O696" s="14"/>
      <c r="P696" s="14"/>
      <c r="Q696" s="14"/>
      <c r="R696" s="14"/>
      <c r="S696" s="14"/>
      <c r="T696" s="14"/>
      <c r="U696" s="14"/>
      <c r="V696" s="14"/>
      <c r="W696" s="14"/>
      <c r="X696" s="14"/>
      <c r="Y696" s="14"/>
      <c r="Z696" s="14"/>
      <c r="AA696" s="14"/>
      <c r="AB696" s="14"/>
      <c r="AC696" s="14"/>
      <c r="AD696" s="14"/>
      <c r="AE696" s="14"/>
    </row>
    <row r="697" spans="1:31" ht="112.5">
      <c r="A697" s="28">
        <v>693</v>
      </c>
      <c r="B697" s="58" t="s">
        <v>3762</v>
      </c>
      <c r="C697" s="40" t="s">
        <v>811</v>
      </c>
      <c r="D697" s="30" t="s">
        <v>1784</v>
      </c>
      <c r="E697" s="34" t="s">
        <v>812</v>
      </c>
      <c r="F697" s="29" t="s">
        <v>1529</v>
      </c>
      <c r="G697" s="29" t="s">
        <v>3067</v>
      </c>
      <c r="H697" s="60">
        <v>10</v>
      </c>
      <c r="I697" s="60">
        <v>49500000</v>
      </c>
      <c r="J697" s="60">
        <f t="shared" si="19"/>
        <v>495000000</v>
      </c>
      <c r="K697" s="14"/>
      <c r="L697" s="14"/>
      <c r="M697" s="14"/>
      <c r="N697" s="14"/>
      <c r="O697" s="14"/>
      <c r="P697" s="14"/>
      <c r="Q697" s="14"/>
      <c r="R697" s="14"/>
      <c r="S697" s="14"/>
      <c r="T697" s="14"/>
      <c r="U697" s="14"/>
      <c r="V697" s="14"/>
      <c r="W697" s="14"/>
      <c r="X697" s="14"/>
      <c r="Y697" s="14"/>
      <c r="Z697" s="14"/>
      <c r="AA697" s="14"/>
      <c r="AB697" s="14"/>
      <c r="AC697" s="14"/>
      <c r="AD697" s="14"/>
      <c r="AE697" s="14"/>
    </row>
    <row r="698" spans="1:31" ht="112.5">
      <c r="A698" s="28">
        <v>694</v>
      </c>
      <c r="B698" s="58" t="s">
        <v>3763</v>
      </c>
      <c r="C698" s="40" t="s">
        <v>813</v>
      </c>
      <c r="D698" s="30" t="s">
        <v>1784</v>
      </c>
      <c r="E698" s="34" t="s">
        <v>814</v>
      </c>
      <c r="F698" s="29" t="s">
        <v>1529</v>
      </c>
      <c r="G698" s="29" t="s">
        <v>3067</v>
      </c>
      <c r="H698" s="60">
        <v>7</v>
      </c>
      <c r="I698" s="60">
        <v>51000000</v>
      </c>
      <c r="J698" s="60">
        <f t="shared" si="19"/>
        <v>357000000</v>
      </c>
      <c r="K698" s="14"/>
      <c r="L698" s="14"/>
      <c r="M698" s="14"/>
      <c r="N698" s="14"/>
      <c r="O698" s="14"/>
      <c r="P698" s="14"/>
      <c r="Q698" s="14"/>
      <c r="R698" s="14"/>
      <c r="S698" s="14"/>
      <c r="T698" s="14"/>
      <c r="U698" s="14"/>
      <c r="V698" s="14"/>
      <c r="W698" s="14"/>
      <c r="X698" s="14"/>
      <c r="Y698" s="14"/>
      <c r="Z698" s="14"/>
      <c r="AA698" s="14"/>
      <c r="AB698" s="14"/>
      <c r="AC698" s="14"/>
      <c r="AD698" s="14"/>
      <c r="AE698" s="14"/>
    </row>
    <row r="699" spans="1:31" ht="300">
      <c r="A699" s="28">
        <v>695</v>
      </c>
      <c r="B699" s="58" t="s">
        <v>3764</v>
      </c>
      <c r="C699" s="29" t="s">
        <v>1828</v>
      </c>
      <c r="D699" s="30" t="s">
        <v>1424</v>
      </c>
      <c r="E699" s="34" t="s">
        <v>1829</v>
      </c>
      <c r="F699" s="29" t="s">
        <v>1427</v>
      </c>
      <c r="G699" s="59" t="s">
        <v>3068</v>
      </c>
      <c r="H699" s="60">
        <v>50</v>
      </c>
      <c r="I699" s="60">
        <v>5800000</v>
      </c>
      <c r="J699" s="60">
        <f t="shared" si="19"/>
        <v>290000000</v>
      </c>
      <c r="K699" s="14"/>
      <c r="L699" s="14"/>
      <c r="M699" s="14"/>
      <c r="N699" s="14"/>
      <c r="O699" s="14"/>
      <c r="P699" s="14"/>
      <c r="Q699" s="14"/>
      <c r="R699" s="14"/>
      <c r="S699" s="14"/>
      <c r="T699" s="14"/>
      <c r="U699" s="14"/>
      <c r="V699" s="14"/>
      <c r="W699" s="14"/>
      <c r="X699" s="14"/>
      <c r="Y699" s="14"/>
      <c r="Z699" s="14"/>
      <c r="AA699" s="14"/>
      <c r="AB699" s="14"/>
      <c r="AC699" s="14"/>
      <c r="AD699" s="14"/>
      <c r="AE699" s="14"/>
    </row>
    <row r="700" spans="1:31" ht="356.25">
      <c r="A700" s="28">
        <v>696</v>
      </c>
      <c r="B700" s="58" t="s">
        <v>3765</v>
      </c>
      <c r="C700" s="29" t="s">
        <v>1830</v>
      </c>
      <c r="D700" s="30" t="s">
        <v>1424</v>
      </c>
      <c r="E700" s="34" t="s">
        <v>1831</v>
      </c>
      <c r="F700" s="29" t="s">
        <v>1427</v>
      </c>
      <c r="G700" s="59" t="s">
        <v>3068</v>
      </c>
      <c r="H700" s="60">
        <v>30</v>
      </c>
      <c r="I700" s="60">
        <v>2400000</v>
      </c>
      <c r="J700" s="60">
        <f t="shared" si="19"/>
        <v>72000000</v>
      </c>
      <c r="K700" s="14"/>
      <c r="L700" s="14"/>
      <c r="M700" s="14"/>
      <c r="N700" s="14"/>
      <c r="O700" s="14"/>
      <c r="P700" s="14"/>
      <c r="Q700" s="14"/>
      <c r="R700" s="14"/>
      <c r="S700" s="14"/>
      <c r="T700" s="14"/>
      <c r="U700" s="14"/>
      <c r="V700" s="14"/>
      <c r="W700" s="14"/>
      <c r="X700" s="14"/>
      <c r="Y700" s="14"/>
      <c r="Z700" s="14"/>
      <c r="AA700" s="14"/>
      <c r="AB700" s="14"/>
      <c r="AC700" s="14"/>
      <c r="AD700" s="14"/>
      <c r="AE700" s="14"/>
    </row>
    <row r="701" spans="1:31" ht="225">
      <c r="A701" s="28">
        <v>697</v>
      </c>
      <c r="B701" s="58" t="s">
        <v>3766</v>
      </c>
      <c r="C701" s="29" t="s">
        <v>1979</v>
      </c>
      <c r="D701" s="30" t="s">
        <v>1424</v>
      </c>
      <c r="E701" s="34" t="s">
        <v>1256</v>
      </c>
      <c r="F701" s="29" t="s">
        <v>1257</v>
      </c>
      <c r="G701" s="29" t="s">
        <v>3069</v>
      </c>
      <c r="H701" s="60">
        <v>50</v>
      </c>
      <c r="I701" s="60">
        <v>850000</v>
      </c>
      <c r="J701" s="60">
        <f t="shared" si="19"/>
        <v>42500000</v>
      </c>
      <c r="K701" s="14"/>
      <c r="L701" s="14"/>
      <c r="M701" s="14"/>
      <c r="N701" s="14"/>
      <c r="O701" s="14"/>
      <c r="P701" s="14"/>
      <c r="Q701" s="14"/>
      <c r="R701" s="14"/>
      <c r="S701" s="14"/>
      <c r="T701" s="14"/>
      <c r="U701" s="14"/>
      <c r="V701" s="14"/>
      <c r="W701" s="14"/>
      <c r="X701" s="14"/>
      <c r="Y701" s="14"/>
      <c r="Z701" s="14"/>
      <c r="AA701" s="14"/>
      <c r="AB701" s="14"/>
      <c r="AC701" s="14"/>
      <c r="AD701" s="14"/>
      <c r="AE701" s="14"/>
    </row>
    <row r="702" spans="1:31" ht="243.75">
      <c r="A702" s="28">
        <v>698</v>
      </c>
      <c r="B702" s="58" t="s">
        <v>3767</v>
      </c>
      <c r="C702" s="29" t="s">
        <v>1981</v>
      </c>
      <c r="D702" s="98" t="s">
        <v>1424</v>
      </c>
      <c r="E702" s="99" t="s">
        <v>1832</v>
      </c>
      <c r="F702" s="29" t="s">
        <v>1427</v>
      </c>
      <c r="G702" s="59" t="s">
        <v>3068</v>
      </c>
      <c r="H702" s="60">
        <v>10</v>
      </c>
      <c r="I702" s="60">
        <v>3300000</v>
      </c>
      <c r="J702" s="60">
        <f t="shared" si="19"/>
        <v>33000000</v>
      </c>
      <c r="K702" s="14"/>
      <c r="L702" s="14"/>
      <c r="M702" s="14"/>
      <c r="N702" s="14"/>
      <c r="O702" s="14"/>
      <c r="P702" s="14"/>
      <c r="Q702" s="14"/>
      <c r="R702" s="14"/>
      <c r="S702" s="14"/>
      <c r="T702" s="14"/>
      <c r="U702" s="14"/>
      <c r="V702" s="14"/>
      <c r="W702" s="14"/>
      <c r="X702" s="14"/>
      <c r="Y702" s="14"/>
      <c r="Z702" s="14"/>
      <c r="AA702" s="14"/>
      <c r="AB702" s="14"/>
      <c r="AC702" s="14"/>
      <c r="AD702" s="14"/>
      <c r="AE702" s="14"/>
    </row>
    <row r="703" spans="1:31" ht="409.5">
      <c r="A703" s="28">
        <v>699</v>
      </c>
      <c r="B703" s="58" t="s">
        <v>3768</v>
      </c>
      <c r="C703" s="29" t="s">
        <v>1980</v>
      </c>
      <c r="D703" s="30" t="s">
        <v>1424</v>
      </c>
      <c r="E703" s="77" t="s">
        <v>1258</v>
      </c>
      <c r="F703" s="29" t="s">
        <v>1529</v>
      </c>
      <c r="G703" s="29" t="s">
        <v>3069</v>
      </c>
      <c r="H703" s="60">
        <v>65</v>
      </c>
      <c r="I703" s="60">
        <v>2400000</v>
      </c>
      <c r="J703" s="60">
        <f t="shared" si="19"/>
        <v>156000000</v>
      </c>
      <c r="K703" s="14"/>
      <c r="L703" s="14"/>
      <c r="M703" s="14"/>
      <c r="N703" s="14"/>
      <c r="O703" s="14"/>
      <c r="P703" s="14"/>
      <c r="Q703" s="14"/>
      <c r="R703" s="14"/>
      <c r="S703" s="14"/>
      <c r="T703" s="14"/>
      <c r="U703" s="14"/>
      <c r="V703" s="14"/>
      <c r="W703" s="14"/>
      <c r="X703" s="14"/>
      <c r="Y703" s="14"/>
      <c r="Z703" s="14"/>
      <c r="AA703" s="14"/>
      <c r="AB703" s="14"/>
      <c r="AC703" s="14"/>
      <c r="AD703" s="14"/>
      <c r="AE703" s="14"/>
    </row>
    <row r="704" spans="1:31" ht="409.5">
      <c r="A704" s="28">
        <v>700</v>
      </c>
      <c r="B704" s="58" t="s">
        <v>3769</v>
      </c>
      <c r="C704" s="29" t="s">
        <v>1980</v>
      </c>
      <c r="D704" s="30" t="s">
        <v>1424</v>
      </c>
      <c r="E704" s="77" t="s">
        <v>1259</v>
      </c>
      <c r="F704" s="29" t="s">
        <v>1529</v>
      </c>
      <c r="G704" s="29" t="s">
        <v>3069</v>
      </c>
      <c r="H704" s="60">
        <v>60</v>
      </c>
      <c r="I704" s="60">
        <v>2400000</v>
      </c>
      <c r="J704" s="60">
        <f t="shared" si="19"/>
        <v>144000000</v>
      </c>
      <c r="K704" s="14"/>
      <c r="L704" s="14"/>
      <c r="M704" s="14"/>
      <c r="N704" s="14"/>
      <c r="O704" s="14"/>
      <c r="P704" s="14"/>
      <c r="Q704" s="14"/>
      <c r="R704" s="14"/>
      <c r="S704" s="14"/>
      <c r="T704" s="14"/>
      <c r="U704" s="14"/>
      <c r="V704" s="14"/>
      <c r="W704" s="14"/>
      <c r="X704" s="14"/>
      <c r="Y704" s="14"/>
      <c r="Z704" s="14"/>
      <c r="AA704" s="14"/>
      <c r="AB704" s="14"/>
      <c r="AC704" s="14"/>
      <c r="AD704" s="14"/>
      <c r="AE704" s="14"/>
    </row>
    <row r="705" spans="1:31" ht="409.5">
      <c r="A705" s="28">
        <v>701</v>
      </c>
      <c r="B705" s="58" t="s">
        <v>3770</v>
      </c>
      <c r="C705" s="29" t="s">
        <v>1980</v>
      </c>
      <c r="D705" s="30" t="s">
        <v>1424</v>
      </c>
      <c r="E705" s="77" t="s">
        <v>1260</v>
      </c>
      <c r="F705" s="29" t="s">
        <v>1529</v>
      </c>
      <c r="G705" s="29" t="s">
        <v>3069</v>
      </c>
      <c r="H705" s="60">
        <v>115</v>
      </c>
      <c r="I705" s="60">
        <v>2500000</v>
      </c>
      <c r="J705" s="60">
        <f t="shared" si="19"/>
        <v>287500000</v>
      </c>
      <c r="K705" s="14"/>
      <c r="L705" s="14"/>
      <c r="M705" s="14"/>
      <c r="N705" s="14"/>
      <c r="O705" s="14"/>
      <c r="P705" s="14"/>
      <c r="Q705" s="14"/>
      <c r="R705" s="14"/>
      <c r="S705" s="14"/>
      <c r="T705" s="14"/>
      <c r="U705" s="14"/>
      <c r="V705" s="14"/>
      <c r="W705" s="14"/>
      <c r="X705" s="14"/>
      <c r="Y705" s="14"/>
      <c r="Z705" s="14"/>
      <c r="AA705" s="14"/>
      <c r="AB705" s="14"/>
      <c r="AC705" s="14"/>
      <c r="AD705" s="14"/>
      <c r="AE705" s="14"/>
    </row>
    <row r="706" spans="1:31" ht="112.5">
      <c r="A706" s="28">
        <v>702</v>
      </c>
      <c r="B706" s="58" t="s">
        <v>3771</v>
      </c>
      <c r="C706" s="29" t="s">
        <v>1261</v>
      </c>
      <c r="D706" s="30" t="s">
        <v>1424</v>
      </c>
      <c r="E706" s="34" t="s">
        <v>1262</v>
      </c>
      <c r="F706" s="29" t="s">
        <v>1427</v>
      </c>
      <c r="G706" s="29" t="s">
        <v>3069</v>
      </c>
      <c r="H706" s="60">
        <v>5</v>
      </c>
      <c r="I706" s="60">
        <v>2200000</v>
      </c>
      <c r="J706" s="60">
        <f t="shared" si="19"/>
        <v>11000000</v>
      </c>
      <c r="K706" s="14"/>
      <c r="L706" s="14"/>
      <c r="M706" s="14"/>
      <c r="N706" s="14"/>
      <c r="O706" s="14"/>
      <c r="P706" s="14"/>
      <c r="Q706" s="14"/>
      <c r="R706" s="14"/>
      <c r="S706" s="14"/>
      <c r="T706" s="14"/>
      <c r="U706" s="14"/>
      <c r="V706" s="14"/>
      <c r="W706" s="14"/>
      <c r="X706" s="14"/>
      <c r="Y706" s="14"/>
      <c r="Z706" s="14"/>
      <c r="AA706" s="14"/>
      <c r="AB706" s="14"/>
      <c r="AC706" s="14"/>
      <c r="AD706" s="14"/>
      <c r="AE706" s="14"/>
    </row>
    <row r="707" spans="1:31" ht="356.25">
      <c r="A707" s="28">
        <v>703</v>
      </c>
      <c r="B707" s="58" t="s">
        <v>3772</v>
      </c>
      <c r="C707" s="29" t="s">
        <v>1982</v>
      </c>
      <c r="D707" s="30" t="s">
        <v>1426</v>
      </c>
      <c r="E707" s="81" t="s">
        <v>1263</v>
      </c>
      <c r="F707" s="29" t="s">
        <v>1529</v>
      </c>
      <c r="G707" s="29" t="s">
        <v>3069</v>
      </c>
      <c r="H707" s="60">
        <v>30</v>
      </c>
      <c r="I707" s="60">
        <v>2400000</v>
      </c>
      <c r="J707" s="60">
        <f t="shared" si="19"/>
        <v>72000000</v>
      </c>
      <c r="K707" s="14"/>
      <c r="L707" s="14"/>
      <c r="M707" s="14"/>
      <c r="N707" s="14"/>
      <c r="O707" s="14"/>
      <c r="P707" s="14"/>
      <c r="Q707" s="14"/>
      <c r="R707" s="14"/>
      <c r="S707" s="14"/>
      <c r="T707" s="14"/>
      <c r="U707" s="14"/>
      <c r="V707" s="14"/>
      <c r="W707" s="14"/>
      <c r="X707" s="14"/>
      <c r="Y707" s="14"/>
      <c r="Z707" s="14"/>
      <c r="AA707" s="14"/>
      <c r="AB707" s="14"/>
      <c r="AC707" s="14"/>
      <c r="AD707" s="14"/>
      <c r="AE707" s="14"/>
    </row>
    <row r="708" spans="1:31" ht="93.75">
      <c r="A708" s="28">
        <v>704</v>
      </c>
      <c r="B708" s="58" t="s">
        <v>3773</v>
      </c>
      <c r="C708" s="29" t="s">
        <v>1983</v>
      </c>
      <c r="D708" s="30" t="s">
        <v>1424</v>
      </c>
      <c r="E708" s="34" t="s">
        <v>1984</v>
      </c>
      <c r="F708" s="29" t="s">
        <v>1425</v>
      </c>
      <c r="G708" s="29" t="s">
        <v>3069</v>
      </c>
      <c r="H708" s="60">
        <v>100</v>
      </c>
      <c r="I708" s="60">
        <v>2300000</v>
      </c>
      <c r="J708" s="60">
        <f t="shared" si="19"/>
        <v>230000000</v>
      </c>
      <c r="K708" s="14"/>
      <c r="L708" s="14"/>
      <c r="M708" s="14"/>
      <c r="N708" s="14"/>
      <c r="O708" s="14"/>
      <c r="P708" s="14"/>
      <c r="Q708" s="14"/>
      <c r="R708" s="14"/>
      <c r="S708" s="14"/>
      <c r="T708" s="14"/>
      <c r="U708" s="14"/>
      <c r="V708" s="14"/>
      <c r="W708" s="14"/>
      <c r="X708" s="14"/>
      <c r="Y708" s="14"/>
      <c r="Z708" s="14"/>
      <c r="AA708" s="14"/>
      <c r="AB708" s="14"/>
      <c r="AC708" s="14"/>
      <c r="AD708" s="14"/>
      <c r="AE708" s="14"/>
    </row>
    <row r="709" spans="1:31" ht="318.75">
      <c r="A709" s="28">
        <v>705</v>
      </c>
      <c r="B709" s="58" t="s">
        <v>3774</v>
      </c>
      <c r="C709" s="29" t="s">
        <v>1982</v>
      </c>
      <c r="D709" s="83" t="s">
        <v>1426</v>
      </c>
      <c r="E709" s="34" t="s">
        <v>815</v>
      </c>
      <c r="F709" s="29" t="s">
        <v>1427</v>
      </c>
      <c r="G709" s="29" t="s">
        <v>3067</v>
      </c>
      <c r="H709" s="60">
        <v>30</v>
      </c>
      <c r="I709" s="60">
        <v>2200000</v>
      </c>
      <c r="J709" s="60">
        <f t="shared" si="19"/>
        <v>66000000</v>
      </c>
      <c r="K709" s="14"/>
      <c r="L709" s="14"/>
      <c r="M709" s="14"/>
      <c r="N709" s="14"/>
      <c r="O709" s="14"/>
      <c r="P709" s="14"/>
      <c r="Q709" s="14"/>
      <c r="R709" s="14"/>
      <c r="S709" s="14"/>
      <c r="T709" s="14"/>
      <c r="U709" s="14"/>
      <c r="V709" s="14"/>
      <c r="W709" s="14"/>
      <c r="X709" s="14"/>
      <c r="Y709" s="14"/>
      <c r="Z709" s="14"/>
      <c r="AA709" s="14"/>
      <c r="AB709" s="14"/>
      <c r="AC709" s="14"/>
      <c r="AD709" s="14"/>
      <c r="AE709" s="14"/>
    </row>
    <row r="710" spans="1:31" ht="318.75">
      <c r="A710" s="28">
        <v>706</v>
      </c>
      <c r="B710" s="58" t="s">
        <v>3775</v>
      </c>
      <c r="C710" s="29" t="s">
        <v>1985</v>
      </c>
      <c r="D710" s="98" t="s">
        <v>1424</v>
      </c>
      <c r="E710" s="99" t="s">
        <v>1833</v>
      </c>
      <c r="F710" s="29" t="s">
        <v>1427</v>
      </c>
      <c r="G710" s="59" t="s">
        <v>3068</v>
      </c>
      <c r="H710" s="60">
        <v>30</v>
      </c>
      <c r="I710" s="60">
        <v>24000000</v>
      </c>
      <c r="J710" s="60">
        <f t="shared" si="19"/>
        <v>720000000</v>
      </c>
      <c r="K710" s="14"/>
      <c r="L710" s="14"/>
      <c r="M710" s="14"/>
      <c r="N710" s="14"/>
      <c r="O710" s="14"/>
      <c r="P710" s="14"/>
      <c r="Q710" s="14"/>
      <c r="R710" s="14"/>
      <c r="S710" s="14"/>
      <c r="T710" s="14"/>
      <c r="U710" s="14"/>
      <c r="V710" s="14"/>
      <c r="W710" s="14"/>
      <c r="X710" s="14"/>
      <c r="Y710" s="14"/>
      <c r="Z710" s="14"/>
      <c r="AA710" s="14"/>
      <c r="AB710" s="14"/>
      <c r="AC710" s="14"/>
      <c r="AD710" s="14"/>
      <c r="AE710" s="14"/>
    </row>
    <row r="711" spans="1:31" ht="409.5">
      <c r="A711" s="28">
        <v>707</v>
      </c>
      <c r="B711" s="58" t="s">
        <v>3776</v>
      </c>
      <c r="C711" s="29" t="s">
        <v>1986</v>
      </c>
      <c r="D711" s="98" t="s">
        <v>1424</v>
      </c>
      <c r="E711" s="99" t="s">
        <v>1087</v>
      </c>
      <c r="F711" s="29" t="s">
        <v>1427</v>
      </c>
      <c r="G711" s="59" t="s">
        <v>3068</v>
      </c>
      <c r="H711" s="60">
        <v>30</v>
      </c>
      <c r="I711" s="60">
        <v>5500000</v>
      </c>
      <c r="J711" s="60">
        <f t="shared" ref="J711:J774" si="20">H711*I711</f>
        <v>165000000</v>
      </c>
      <c r="K711" s="14"/>
      <c r="L711" s="14"/>
      <c r="M711" s="14"/>
      <c r="N711" s="14"/>
      <c r="O711" s="14"/>
      <c r="P711" s="14"/>
      <c r="Q711" s="14"/>
      <c r="R711" s="14"/>
      <c r="S711" s="14"/>
      <c r="T711" s="14"/>
      <c r="U711" s="14"/>
      <c r="V711" s="14"/>
      <c r="W711" s="14"/>
      <c r="X711" s="14"/>
      <c r="Y711" s="14"/>
      <c r="Z711" s="14"/>
      <c r="AA711" s="14"/>
      <c r="AB711" s="14"/>
      <c r="AC711" s="14"/>
      <c r="AD711" s="14"/>
      <c r="AE711" s="14"/>
    </row>
    <row r="712" spans="1:31" ht="75">
      <c r="A712" s="28">
        <v>708</v>
      </c>
      <c r="B712" s="58" t="s">
        <v>3777</v>
      </c>
      <c r="C712" s="29" t="s">
        <v>816</v>
      </c>
      <c r="D712" s="30" t="s">
        <v>1424</v>
      </c>
      <c r="E712" s="34" t="s">
        <v>817</v>
      </c>
      <c r="F712" s="29" t="s">
        <v>1427</v>
      </c>
      <c r="G712" s="29" t="s">
        <v>3067</v>
      </c>
      <c r="H712" s="60">
        <v>5</v>
      </c>
      <c r="I712" s="60">
        <v>3200000</v>
      </c>
      <c r="J712" s="60">
        <f t="shared" si="20"/>
        <v>16000000</v>
      </c>
      <c r="K712" s="14"/>
      <c r="L712" s="14"/>
      <c r="M712" s="14"/>
      <c r="N712" s="14"/>
      <c r="O712" s="14"/>
      <c r="P712" s="14"/>
      <c r="Q712" s="14"/>
      <c r="R712" s="14"/>
      <c r="S712" s="14"/>
      <c r="T712" s="14"/>
      <c r="U712" s="14"/>
      <c r="V712" s="14"/>
      <c r="W712" s="14"/>
      <c r="X712" s="14"/>
      <c r="Y712" s="14"/>
      <c r="Z712" s="14"/>
      <c r="AA712" s="14"/>
      <c r="AB712" s="14"/>
      <c r="AC712" s="14"/>
      <c r="AD712" s="14"/>
      <c r="AE712" s="14"/>
    </row>
    <row r="713" spans="1:31" ht="112.5">
      <c r="A713" s="28">
        <v>709</v>
      </c>
      <c r="B713" s="58" t="s">
        <v>3778</v>
      </c>
      <c r="C713" s="29" t="s">
        <v>1987</v>
      </c>
      <c r="D713" s="30" t="s">
        <v>1424</v>
      </c>
      <c r="E713" s="34" t="s">
        <v>1264</v>
      </c>
      <c r="F713" s="29" t="s">
        <v>1425</v>
      </c>
      <c r="G713" s="29" t="s">
        <v>3069</v>
      </c>
      <c r="H713" s="60">
        <v>200</v>
      </c>
      <c r="I713" s="60">
        <v>375000</v>
      </c>
      <c r="J713" s="60">
        <f t="shared" si="20"/>
        <v>75000000</v>
      </c>
      <c r="K713" s="14"/>
      <c r="L713" s="14"/>
      <c r="M713" s="14"/>
      <c r="N713" s="14"/>
      <c r="O713" s="14"/>
      <c r="P713" s="14"/>
      <c r="Q713" s="14"/>
      <c r="R713" s="14"/>
      <c r="S713" s="14"/>
      <c r="T713" s="14"/>
      <c r="U713" s="14"/>
      <c r="V713" s="14"/>
      <c r="W713" s="14"/>
      <c r="X713" s="14"/>
      <c r="Y713" s="14"/>
      <c r="Z713" s="14"/>
      <c r="AA713" s="14"/>
      <c r="AB713" s="14"/>
      <c r="AC713" s="14"/>
      <c r="AD713" s="14"/>
      <c r="AE713" s="14"/>
    </row>
    <row r="714" spans="1:31" ht="262.5">
      <c r="A714" s="28">
        <v>710</v>
      </c>
      <c r="B714" s="58" t="s">
        <v>3779</v>
      </c>
      <c r="C714" s="29" t="s">
        <v>1989</v>
      </c>
      <c r="D714" s="30" t="s">
        <v>1784</v>
      </c>
      <c r="E714" s="34" t="s">
        <v>819</v>
      </c>
      <c r="F714" s="29" t="s">
        <v>1427</v>
      </c>
      <c r="G714" s="29" t="s">
        <v>3067</v>
      </c>
      <c r="H714" s="60">
        <v>150</v>
      </c>
      <c r="I714" s="60">
        <v>380000</v>
      </c>
      <c r="J714" s="60">
        <f t="shared" si="20"/>
        <v>57000000</v>
      </c>
      <c r="K714" s="14"/>
      <c r="L714" s="14"/>
      <c r="M714" s="14"/>
      <c r="N714" s="14"/>
      <c r="O714" s="14"/>
      <c r="P714" s="14"/>
      <c r="Q714" s="14"/>
      <c r="R714" s="14"/>
      <c r="S714" s="14"/>
      <c r="T714" s="14"/>
      <c r="U714" s="14"/>
      <c r="V714" s="14"/>
      <c r="W714" s="14"/>
      <c r="X714" s="14"/>
      <c r="Y714" s="14"/>
      <c r="Z714" s="14"/>
      <c r="AA714" s="14"/>
      <c r="AB714" s="14"/>
      <c r="AC714" s="14"/>
      <c r="AD714" s="14"/>
      <c r="AE714" s="14"/>
    </row>
    <row r="715" spans="1:31" ht="262.5">
      <c r="A715" s="28">
        <v>711</v>
      </c>
      <c r="B715" s="58" t="s">
        <v>3780</v>
      </c>
      <c r="C715" s="29" t="s">
        <v>1988</v>
      </c>
      <c r="D715" s="30" t="s">
        <v>1424</v>
      </c>
      <c r="E715" s="81" t="s">
        <v>818</v>
      </c>
      <c r="F715" s="29" t="s">
        <v>1529</v>
      </c>
      <c r="G715" s="29" t="s">
        <v>3067</v>
      </c>
      <c r="H715" s="60">
        <v>200</v>
      </c>
      <c r="I715" s="60">
        <v>450000</v>
      </c>
      <c r="J715" s="60">
        <f t="shared" si="20"/>
        <v>90000000</v>
      </c>
      <c r="K715" s="14"/>
      <c r="L715" s="14"/>
      <c r="M715" s="14"/>
      <c r="N715" s="14"/>
      <c r="O715" s="14"/>
      <c r="P715" s="14"/>
      <c r="Q715" s="14"/>
      <c r="R715" s="14"/>
      <c r="S715" s="14"/>
      <c r="T715" s="14"/>
      <c r="U715" s="14"/>
      <c r="V715" s="14"/>
      <c r="W715" s="14"/>
      <c r="X715" s="14"/>
      <c r="Y715" s="14"/>
      <c r="Z715" s="14"/>
      <c r="AA715" s="14"/>
      <c r="AB715" s="14"/>
      <c r="AC715" s="14"/>
      <c r="AD715" s="14"/>
      <c r="AE715" s="14"/>
    </row>
    <row r="716" spans="1:31" ht="168.75">
      <c r="A716" s="28">
        <v>712</v>
      </c>
      <c r="B716" s="58" t="s">
        <v>3781</v>
      </c>
      <c r="C716" s="29" t="s">
        <v>1990</v>
      </c>
      <c r="D716" s="30" t="s">
        <v>1424</v>
      </c>
      <c r="E716" s="34" t="s">
        <v>820</v>
      </c>
      <c r="F716" s="29" t="s">
        <v>1427</v>
      </c>
      <c r="G716" s="29" t="s">
        <v>3067</v>
      </c>
      <c r="H716" s="60">
        <v>50</v>
      </c>
      <c r="I716" s="60">
        <v>350000</v>
      </c>
      <c r="J716" s="60">
        <f t="shared" si="20"/>
        <v>17500000</v>
      </c>
      <c r="K716" s="14"/>
      <c r="L716" s="14"/>
      <c r="M716" s="14"/>
      <c r="N716" s="14"/>
      <c r="O716" s="14"/>
      <c r="P716" s="14"/>
      <c r="Q716" s="14"/>
      <c r="R716" s="14"/>
      <c r="S716" s="14"/>
      <c r="T716" s="14"/>
      <c r="U716" s="14"/>
      <c r="V716" s="14"/>
      <c r="W716" s="14"/>
      <c r="X716" s="14"/>
      <c r="Y716" s="14"/>
      <c r="Z716" s="14"/>
      <c r="AA716" s="14"/>
      <c r="AB716" s="14"/>
      <c r="AC716" s="14"/>
      <c r="AD716" s="14"/>
      <c r="AE716" s="14"/>
    </row>
    <row r="717" spans="1:31" ht="187.5">
      <c r="A717" s="28">
        <v>713</v>
      </c>
      <c r="B717" s="58" t="s">
        <v>3782</v>
      </c>
      <c r="C717" s="29" t="s">
        <v>1990</v>
      </c>
      <c r="D717" s="30" t="s">
        <v>1424</v>
      </c>
      <c r="E717" s="34" t="s">
        <v>821</v>
      </c>
      <c r="F717" s="29" t="s">
        <v>1427</v>
      </c>
      <c r="G717" s="29" t="s">
        <v>3067</v>
      </c>
      <c r="H717" s="60">
        <v>450</v>
      </c>
      <c r="I717" s="60">
        <v>350000</v>
      </c>
      <c r="J717" s="60">
        <f t="shared" si="20"/>
        <v>157500000</v>
      </c>
      <c r="K717" s="14"/>
      <c r="L717" s="14"/>
      <c r="M717" s="14"/>
      <c r="N717" s="14"/>
      <c r="O717" s="14"/>
      <c r="P717" s="14"/>
      <c r="Q717" s="14"/>
      <c r="R717" s="14"/>
      <c r="S717" s="14"/>
      <c r="T717" s="14"/>
      <c r="U717" s="14"/>
      <c r="V717" s="14"/>
      <c r="W717" s="14"/>
      <c r="X717" s="14"/>
      <c r="Y717" s="14"/>
      <c r="Z717" s="14"/>
      <c r="AA717" s="14"/>
      <c r="AB717" s="14"/>
      <c r="AC717" s="14"/>
      <c r="AD717" s="14"/>
      <c r="AE717" s="14"/>
    </row>
    <row r="718" spans="1:31" ht="168.75">
      <c r="A718" s="28">
        <v>714</v>
      </c>
      <c r="B718" s="58" t="s">
        <v>3783</v>
      </c>
      <c r="C718" s="29" t="s">
        <v>1990</v>
      </c>
      <c r="D718" s="30" t="s">
        <v>1424</v>
      </c>
      <c r="E718" s="34" t="s">
        <v>822</v>
      </c>
      <c r="F718" s="29" t="s">
        <v>1427</v>
      </c>
      <c r="G718" s="29" t="s">
        <v>3067</v>
      </c>
      <c r="H718" s="60">
        <v>30</v>
      </c>
      <c r="I718" s="60">
        <v>480000</v>
      </c>
      <c r="J718" s="60">
        <f t="shared" si="20"/>
        <v>14400000</v>
      </c>
      <c r="K718" s="14"/>
      <c r="L718" s="14"/>
      <c r="M718" s="14"/>
      <c r="N718" s="14"/>
      <c r="O718" s="14"/>
      <c r="P718" s="14"/>
      <c r="Q718" s="14"/>
      <c r="R718" s="14"/>
      <c r="S718" s="14"/>
      <c r="T718" s="14"/>
      <c r="U718" s="14"/>
      <c r="V718" s="14"/>
      <c r="W718" s="14"/>
      <c r="X718" s="14"/>
      <c r="Y718" s="14"/>
      <c r="Z718" s="14"/>
      <c r="AA718" s="14"/>
      <c r="AB718" s="14"/>
      <c r="AC718" s="14"/>
      <c r="AD718" s="14"/>
      <c r="AE718" s="14"/>
    </row>
    <row r="719" spans="1:31" ht="168.75">
      <c r="A719" s="28">
        <v>715</v>
      </c>
      <c r="B719" s="58" t="s">
        <v>3784</v>
      </c>
      <c r="C719" s="29" t="s">
        <v>1991</v>
      </c>
      <c r="D719" s="30" t="s">
        <v>1424</v>
      </c>
      <c r="E719" s="34" t="s">
        <v>823</v>
      </c>
      <c r="F719" s="29" t="s">
        <v>1427</v>
      </c>
      <c r="G719" s="29" t="s">
        <v>3067</v>
      </c>
      <c r="H719" s="60">
        <v>750</v>
      </c>
      <c r="I719" s="60">
        <v>2475000</v>
      </c>
      <c r="J719" s="60">
        <f t="shared" si="20"/>
        <v>1856250000</v>
      </c>
      <c r="K719" s="14"/>
      <c r="L719" s="14"/>
      <c r="M719" s="14"/>
      <c r="N719" s="14"/>
      <c r="O719" s="14"/>
      <c r="P719" s="14"/>
      <c r="Q719" s="14"/>
      <c r="R719" s="14"/>
      <c r="S719" s="14"/>
      <c r="T719" s="14"/>
      <c r="U719" s="14"/>
      <c r="V719" s="14"/>
      <c r="W719" s="14"/>
      <c r="X719" s="14"/>
      <c r="Y719" s="14"/>
      <c r="Z719" s="14"/>
      <c r="AA719" s="14"/>
      <c r="AB719" s="14"/>
      <c r="AC719" s="14"/>
      <c r="AD719" s="14"/>
      <c r="AE719" s="14"/>
    </row>
    <row r="720" spans="1:31" ht="56.25">
      <c r="A720" s="28">
        <v>716</v>
      </c>
      <c r="B720" s="58" t="s">
        <v>3785</v>
      </c>
      <c r="C720" s="29" t="s">
        <v>448</v>
      </c>
      <c r="D720" s="30" t="s">
        <v>1784</v>
      </c>
      <c r="E720" s="34" t="s">
        <v>1992</v>
      </c>
      <c r="F720" s="29" t="s">
        <v>1427</v>
      </c>
      <c r="G720" s="29" t="s">
        <v>3069</v>
      </c>
      <c r="H720" s="60">
        <v>2</v>
      </c>
      <c r="I720" s="60">
        <v>346500</v>
      </c>
      <c r="J720" s="60">
        <f t="shared" si="20"/>
        <v>693000</v>
      </c>
      <c r="K720" s="14"/>
      <c r="L720" s="14"/>
      <c r="M720" s="14"/>
      <c r="N720" s="14"/>
      <c r="O720" s="14"/>
      <c r="P720" s="14"/>
      <c r="Q720" s="14"/>
      <c r="R720" s="14"/>
      <c r="S720" s="14"/>
      <c r="T720" s="14"/>
      <c r="U720" s="14"/>
      <c r="V720" s="14"/>
      <c r="W720" s="14"/>
      <c r="X720" s="14"/>
      <c r="Y720" s="14"/>
      <c r="Z720" s="14"/>
      <c r="AA720" s="14"/>
      <c r="AB720" s="14"/>
      <c r="AC720" s="14"/>
      <c r="AD720" s="14"/>
      <c r="AE720" s="14"/>
    </row>
    <row r="721" spans="1:31" ht="56.25">
      <c r="A721" s="28">
        <v>717</v>
      </c>
      <c r="B721" s="58" t="s">
        <v>3786</v>
      </c>
      <c r="C721" s="38" t="s">
        <v>1993</v>
      </c>
      <c r="D721" s="30" t="s">
        <v>1424</v>
      </c>
      <c r="E721" s="85" t="s">
        <v>1994</v>
      </c>
      <c r="F721" s="29" t="s">
        <v>1427</v>
      </c>
      <c r="G721" s="59" t="s">
        <v>3068</v>
      </c>
      <c r="H721" s="60">
        <v>20</v>
      </c>
      <c r="I721" s="60">
        <v>630000</v>
      </c>
      <c r="J721" s="60">
        <f t="shared" si="20"/>
        <v>12600000</v>
      </c>
      <c r="K721" s="14"/>
      <c r="L721" s="14"/>
      <c r="M721" s="14"/>
      <c r="N721" s="14"/>
      <c r="O721" s="14"/>
      <c r="P721" s="14"/>
      <c r="Q721" s="14"/>
      <c r="R721" s="14"/>
      <c r="S721" s="14"/>
      <c r="T721" s="14"/>
      <c r="U721" s="14"/>
      <c r="V721" s="14"/>
      <c r="W721" s="14"/>
      <c r="X721" s="14"/>
      <c r="Y721" s="14"/>
      <c r="Z721" s="14"/>
      <c r="AA721" s="14"/>
      <c r="AB721" s="14"/>
      <c r="AC721" s="14"/>
      <c r="AD721" s="14"/>
      <c r="AE721" s="14"/>
    </row>
    <row r="722" spans="1:31" ht="150">
      <c r="A722" s="28">
        <v>718</v>
      </c>
      <c r="B722" s="58" t="s">
        <v>3787</v>
      </c>
      <c r="C722" s="29" t="s">
        <v>1996</v>
      </c>
      <c r="D722" s="30" t="s">
        <v>1424</v>
      </c>
      <c r="E722" s="34" t="s">
        <v>1995</v>
      </c>
      <c r="F722" s="29" t="s">
        <v>1427</v>
      </c>
      <c r="G722" s="59" t="s">
        <v>3068</v>
      </c>
      <c r="H722" s="60">
        <v>460</v>
      </c>
      <c r="I722" s="60">
        <v>530000</v>
      </c>
      <c r="J722" s="60">
        <f t="shared" si="20"/>
        <v>243800000</v>
      </c>
      <c r="K722" s="14"/>
      <c r="L722" s="14"/>
      <c r="M722" s="14"/>
      <c r="N722" s="14"/>
      <c r="O722" s="14"/>
      <c r="P722" s="14"/>
      <c r="Q722" s="14"/>
      <c r="R722" s="14"/>
      <c r="S722" s="14"/>
      <c r="T722" s="14"/>
      <c r="U722" s="14"/>
      <c r="V722" s="14"/>
      <c r="W722" s="14"/>
      <c r="X722" s="14"/>
      <c r="Y722" s="14"/>
      <c r="Z722" s="14"/>
      <c r="AA722" s="14"/>
      <c r="AB722" s="14"/>
      <c r="AC722" s="14"/>
      <c r="AD722" s="14"/>
      <c r="AE722" s="14"/>
    </row>
    <row r="723" spans="1:31" ht="168.75">
      <c r="A723" s="28">
        <v>719</v>
      </c>
      <c r="B723" s="58" t="s">
        <v>3788</v>
      </c>
      <c r="C723" s="29" t="s">
        <v>1993</v>
      </c>
      <c r="D723" s="30" t="s">
        <v>1424</v>
      </c>
      <c r="E723" s="34" t="s">
        <v>1997</v>
      </c>
      <c r="F723" s="29" t="s">
        <v>1088</v>
      </c>
      <c r="G723" s="59" t="s">
        <v>3068</v>
      </c>
      <c r="H723" s="60">
        <v>230</v>
      </c>
      <c r="I723" s="60">
        <v>759000</v>
      </c>
      <c r="J723" s="60">
        <f t="shared" si="20"/>
        <v>174570000</v>
      </c>
      <c r="K723" s="14"/>
      <c r="L723" s="14"/>
      <c r="M723" s="14"/>
      <c r="N723" s="14"/>
      <c r="O723" s="14"/>
      <c r="P723" s="14"/>
      <c r="Q723" s="14"/>
      <c r="R723" s="14"/>
      <c r="S723" s="14"/>
      <c r="T723" s="14"/>
      <c r="U723" s="14"/>
      <c r="V723" s="14"/>
      <c r="W723" s="14"/>
      <c r="X723" s="14"/>
      <c r="Y723" s="14"/>
      <c r="Z723" s="14"/>
      <c r="AA723" s="14"/>
      <c r="AB723" s="14"/>
      <c r="AC723" s="14"/>
      <c r="AD723" s="14"/>
      <c r="AE723" s="14"/>
    </row>
    <row r="724" spans="1:31" ht="112.5">
      <c r="A724" s="28">
        <v>720</v>
      </c>
      <c r="B724" s="58" t="s">
        <v>3789</v>
      </c>
      <c r="C724" s="29" t="s">
        <v>1998</v>
      </c>
      <c r="D724" s="30" t="s">
        <v>1424</v>
      </c>
      <c r="E724" s="34" t="s">
        <v>1999</v>
      </c>
      <c r="F724" s="29" t="s">
        <v>1529</v>
      </c>
      <c r="G724" s="29" t="s">
        <v>3067</v>
      </c>
      <c r="H724" s="60">
        <v>300</v>
      </c>
      <c r="I724" s="60">
        <v>440000</v>
      </c>
      <c r="J724" s="60">
        <f t="shared" si="20"/>
        <v>132000000</v>
      </c>
      <c r="K724" s="14"/>
      <c r="L724" s="14"/>
      <c r="M724" s="14"/>
      <c r="N724" s="14"/>
      <c r="O724" s="14"/>
      <c r="P724" s="14"/>
      <c r="Q724" s="14"/>
      <c r="R724" s="14"/>
      <c r="S724" s="14"/>
      <c r="T724" s="14"/>
      <c r="U724" s="14"/>
      <c r="V724" s="14"/>
      <c r="W724" s="14"/>
      <c r="X724" s="14"/>
      <c r="Y724" s="14"/>
      <c r="Z724" s="14"/>
      <c r="AA724" s="14"/>
      <c r="AB724" s="14"/>
      <c r="AC724" s="14"/>
      <c r="AD724" s="14"/>
      <c r="AE724" s="14"/>
    </row>
    <row r="725" spans="1:31" ht="168.75">
      <c r="A725" s="28">
        <v>721</v>
      </c>
      <c r="B725" s="58" t="s">
        <v>3790</v>
      </c>
      <c r="C725" s="29" t="s">
        <v>824</v>
      </c>
      <c r="D725" s="30" t="s">
        <v>1424</v>
      </c>
      <c r="E725" s="34" t="s">
        <v>825</v>
      </c>
      <c r="F725" s="29" t="s">
        <v>1427</v>
      </c>
      <c r="G725" s="29" t="s">
        <v>3067</v>
      </c>
      <c r="H725" s="60">
        <v>200</v>
      </c>
      <c r="I725" s="60">
        <v>4620000</v>
      </c>
      <c r="J725" s="60">
        <f t="shared" si="20"/>
        <v>924000000</v>
      </c>
      <c r="K725" s="14"/>
      <c r="L725" s="14"/>
      <c r="M725" s="14"/>
      <c r="N725" s="14"/>
      <c r="O725" s="14"/>
      <c r="P725" s="14"/>
      <c r="Q725" s="14"/>
      <c r="R725" s="14"/>
      <c r="S725" s="14"/>
      <c r="T725" s="14"/>
      <c r="U725" s="14"/>
      <c r="V725" s="14"/>
      <c r="W725" s="14"/>
      <c r="X725" s="14"/>
      <c r="Y725" s="14"/>
      <c r="Z725" s="14"/>
      <c r="AA725" s="14"/>
      <c r="AB725" s="14"/>
      <c r="AC725" s="14"/>
      <c r="AD725" s="14"/>
      <c r="AE725" s="14"/>
    </row>
    <row r="726" spans="1:31" ht="168.75">
      <c r="A726" s="28">
        <v>722</v>
      </c>
      <c r="B726" s="58" t="s">
        <v>3791</v>
      </c>
      <c r="C726" s="29" t="s">
        <v>826</v>
      </c>
      <c r="D726" s="30" t="s">
        <v>1424</v>
      </c>
      <c r="E726" s="34" t="s">
        <v>827</v>
      </c>
      <c r="F726" s="29" t="s">
        <v>1427</v>
      </c>
      <c r="G726" s="29" t="s">
        <v>3067</v>
      </c>
      <c r="H726" s="60">
        <v>200</v>
      </c>
      <c r="I726" s="60">
        <v>4620000</v>
      </c>
      <c r="J726" s="60">
        <f t="shared" si="20"/>
        <v>924000000</v>
      </c>
      <c r="K726" s="14"/>
      <c r="L726" s="14"/>
      <c r="M726" s="14"/>
      <c r="N726" s="14"/>
      <c r="O726" s="14"/>
      <c r="P726" s="14"/>
      <c r="Q726" s="14"/>
      <c r="R726" s="14"/>
      <c r="S726" s="14"/>
      <c r="T726" s="14"/>
      <c r="U726" s="14"/>
      <c r="V726" s="14"/>
      <c r="W726" s="14"/>
      <c r="X726" s="14"/>
      <c r="Y726" s="14"/>
      <c r="Z726" s="14"/>
      <c r="AA726" s="14"/>
      <c r="AB726" s="14"/>
      <c r="AC726" s="14"/>
      <c r="AD726" s="14"/>
      <c r="AE726" s="14"/>
    </row>
    <row r="727" spans="1:31" ht="225">
      <c r="A727" s="28">
        <v>723</v>
      </c>
      <c r="B727" s="58" t="s">
        <v>3792</v>
      </c>
      <c r="C727" s="29" t="s">
        <v>2001</v>
      </c>
      <c r="D727" s="30" t="s">
        <v>1424</v>
      </c>
      <c r="E727" s="34" t="s">
        <v>2000</v>
      </c>
      <c r="F727" s="29" t="s">
        <v>1427</v>
      </c>
      <c r="G727" s="29" t="s">
        <v>3067</v>
      </c>
      <c r="H727" s="60">
        <v>150</v>
      </c>
      <c r="I727" s="60">
        <v>750000</v>
      </c>
      <c r="J727" s="60">
        <f t="shared" si="20"/>
        <v>112500000</v>
      </c>
      <c r="K727" s="14"/>
      <c r="L727" s="14"/>
      <c r="M727" s="14"/>
      <c r="N727" s="14"/>
      <c r="O727" s="14"/>
      <c r="P727" s="14"/>
      <c r="Q727" s="14"/>
      <c r="R727" s="14"/>
      <c r="S727" s="14"/>
      <c r="T727" s="14"/>
      <c r="U727" s="14"/>
      <c r="V727" s="14"/>
      <c r="W727" s="14"/>
      <c r="X727" s="14"/>
      <c r="Y727" s="14"/>
      <c r="Z727" s="14"/>
      <c r="AA727" s="14"/>
      <c r="AB727" s="14"/>
      <c r="AC727" s="14"/>
      <c r="AD727" s="14"/>
      <c r="AE727" s="14"/>
    </row>
    <row r="728" spans="1:31" ht="37.5">
      <c r="A728" s="28">
        <v>724</v>
      </c>
      <c r="B728" s="58" t="s">
        <v>3793</v>
      </c>
      <c r="C728" s="59" t="s">
        <v>828</v>
      </c>
      <c r="D728" s="63" t="s">
        <v>829</v>
      </c>
      <c r="E728" s="61" t="s">
        <v>830</v>
      </c>
      <c r="F728" s="29" t="s">
        <v>1427</v>
      </c>
      <c r="G728" s="29" t="s">
        <v>3067</v>
      </c>
      <c r="H728" s="60">
        <v>3</v>
      </c>
      <c r="I728" s="60">
        <v>390000</v>
      </c>
      <c r="J728" s="60">
        <f t="shared" si="20"/>
        <v>1170000</v>
      </c>
      <c r="K728" s="14"/>
      <c r="L728" s="14"/>
      <c r="M728" s="14"/>
      <c r="N728" s="14"/>
      <c r="O728" s="14"/>
      <c r="P728" s="14"/>
      <c r="Q728" s="14"/>
      <c r="R728" s="14"/>
      <c r="S728" s="14"/>
      <c r="T728" s="14"/>
      <c r="U728" s="14"/>
      <c r="V728" s="14"/>
      <c r="W728" s="14"/>
      <c r="X728" s="14"/>
      <c r="Y728" s="14"/>
      <c r="Z728" s="14"/>
      <c r="AA728" s="14"/>
      <c r="AB728" s="14"/>
      <c r="AC728" s="14"/>
      <c r="AD728" s="14"/>
      <c r="AE728" s="14"/>
    </row>
    <row r="729" spans="1:31" ht="168.75">
      <c r="A729" s="28">
        <v>725</v>
      </c>
      <c r="B729" s="58" t="s">
        <v>3794</v>
      </c>
      <c r="C729" s="29" t="s">
        <v>2002</v>
      </c>
      <c r="D729" s="30" t="s">
        <v>1424</v>
      </c>
      <c r="E729" s="34" t="s">
        <v>2004</v>
      </c>
      <c r="F729" s="29" t="s">
        <v>1427</v>
      </c>
      <c r="G729" s="29" t="s">
        <v>3067</v>
      </c>
      <c r="H729" s="60">
        <v>50</v>
      </c>
      <c r="I729" s="60">
        <v>5082000</v>
      </c>
      <c r="J729" s="60">
        <f t="shared" si="20"/>
        <v>254100000</v>
      </c>
      <c r="K729" s="14"/>
      <c r="L729" s="14"/>
      <c r="M729" s="14"/>
      <c r="N729" s="14"/>
      <c r="O729" s="14"/>
      <c r="P729" s="14"/>
      <c r="Q729" s="14"/>
      <c r="R729" s="14"/>
      <c r="S729" s="14"/>
      <c r="T729" s="14"/>
      <c r="U729" s="14"/>
      <c r="V729" s="14"/>
      <c r="W729" s="14"/>
      <c r="X729" s="14"/>
      <c r="Y729" s="14"/>
      <c r="Z729" s="14"/>
      <c r="AA729" s="14"/>
      <c r="AB729" s="14"/>
      <c r="AC729" s="14"/>
      <c r="AD729" s="14"/>
      <c r="AE729" s="14"/>
    </row>
    <row r="730" spans="1:31" ht="131.25">
      <c r="A730" s="28">
        <v>726</v>
      </c>
      <c r="B730" s="58" t="s">
        <v>3795</v>
      </c>
      <c r="C730" s="29" t="s">
        <v>2005</v>
      </c>
      <c r="D730" s="30" t="s">
        <v>1430</v>
      </c>
      <c r="E730" s="34" t="s">
        <v>2003</v>
      </c>
      <c r="F730" s="29" t="s">
        <v>1427</v>
      </c>
      <c r="G730" s="29" t="s">
        <v>3067</v>
      </c>
      <c r="H730" s="60">
        <v>20</v>
      </c>
      <c r="I730" s="60">
        <v>2200000</v>
      </c>
      <c r="J730" s="60">
        <f t="shared" si="20"/>
        <v>44000000</v>
      </c>
      <c r="K730" s="14"/>
      <c r="L730" s="14"/>
      <c r="M730" s="14"/>
      <c r="N730" s="14"/>
      <c r="O730" s="14"/>
      <c r="P730" s="14"/>
      <c r="Q730" s="14"/>
      <c r="R730" s="14"/>
      <c r="S730" s="14"/>
      <c r="T730" s="14"/>
      <c r="U730" s="14"/>
      <c r="V730" s="14"/>
      <c r="W730" s="14"/>
      <c r="X730" s="14"/>
      <c r="Y730" s="14"/>
      <c r="Z730" s="14"/>
      <c r="AA730" s="14"/>
      <c r="AB730" s="14"/>
      <c r="AC730" s="14"/>
      <c r="AD730" s="14"/>
      <c r="AE730" s="14"/>
    </row>
    <row r="731" spans="1:31" ht="93.75">
      <c r="A731" s="28">
        <v>727</v>
      </c>
      <c r="B731" s="58" t="s">
        <v>3796</v>
      </c>
      <c r="C731" s="29" t="s">
        <v>831</v>
      </c>
      <c r="D731" s="30" t="s">
        <v>1426</v>
      </c>
      <c r="E731" s="34" t="s">
        <v>97</v>
      </c>
      <c r="F731" s="29" t="s">
        <v>1427</v>
      </c>
      <c r="G731" s="29" t="s">
        <v>3067</v>
      </c>
      <c r="H731" s="60">
        <v>20</v>
      </c>
      <c r="I731" s="60">
        <v>75210</v>
      </c>
      <c r="J731" s="60">
        <f t="shared" si="20"/>
        <v>1504200</v>
      </c>
      <c r="K731" s="14"/>
      <c r="L731" s="14"/>
      <c r="M731" s="14"/>
      <c r="N731" s="14"/>
      <c r="O731" s="14"/>
      <c r="P731" s="14"/>
      <c r="Q731" s="14"/>
      <c r="R731" s="14"/>
      <c r="S731" s="14"/>
      <c r="T731" s="14"/>
      <c r="U731" s="14"/>
      <c r="V731" s="14"/>
      <c r="W731" s="14"/>
      <c r="X731" s="14"/>
      <c r="Y731" s="14"/>
      <c r="Z731" s="14"/>
      <c r="AA731" s="14"/>
      <c r="AB731" s="14"/>
      <c r="AC731" s="14"/>
      <c r="AD731" s="14"/>
      <c r="AE731" s="14"/>
    </row>
    <row r="732" spans="1:31" ht="37.5">
      <c r="A732" s="28">
        <v>728</v>
      </c>
      <c r="B732" s="58" t="s">
        <v>3797</v>
      </c>
      <c r="C732" s="29" t="s">
        <v>117</v>
      </c>
      <c r="D732" s="30" t="s">
        <v>1784</v>
      </c>
      <c r="E732" s="34" t="s">
        <v>118</v>
      </c>
      <c r="F732" s="29" t="s">
        <v>1427</v>
      </c>
      <c r="G732" s="29" t="s">
        <v>3067</v>
      </c>
      <c r="H732" s="60">
        <v>3</v>
      </c>
      <c r="I732" s="60">
        <v>28000000</v>
      </c>
      <c r="J732" s="60">
        <f t="shared" si="20"/>
        <v>84000000</v>
      </c>
      <c r="K732" s="14"/>
      <c r="L732" s="14"/>
      <c r="M732" s="14"/>
      <c r="N732" s="14"/>
      <c r="O732" s="14"/>
      <c r="P732" s="14"/>
      <c r="Q732" s="14"/>
      <c r="R732" s="14"/>
      <c r="S732" s="14"/>
      <c r="T732" s="14"/>
      <c r="U732" s="14"/>
      <c r="V732" s="14"/>
      <c r="W732" s="14"/>
      <c r="X732" s="14"/>
      <c r="Y732" s="14"/>
      <c r="Z732" s="14"/>
      <c r="AA732" s="14"/>
      <c r="AB732" s="14"/>
      <c r="AC732" s="14"/>
      <c r="AD732" s="14"/>
      <c r="AE732" s="14"/>
    </row>
    <row r="733" spans="1:31" ht="112.5">
      <c r="A733" s="28">
        <v>729</v>
      </c>
      <c r="B733" s="58" t="s">
        <v>3798</v>
      </c>
      <c r="C733" s="29" t="s">
        <v>2006</v>
      </c>
      <c r="D733" s="30" t="s">
        <v>1784</v>
      </c>
      <c r="E733" s="34" t="s">
        <v>1089</v>
      </c>
      <c r="F733" s="29" t="s">
        <v>1441</v>
      </c>
      <c r="G733" s="59" t="s">
        <v>3068</v>
      </c>
      <c r="H733" s="60">
        <v>17205</v>
      </c>
      <c r="I733" s="60">
        <v>2079</v>
      </c>
      <c r="J733" s="60">
        <f t="shared" si="20"/>
        <v>35769195</v>
      </c>
      <c r="K733" s="14"/>
      <c r="L733" s="14"/>
      <c r="M733" s="14"/>
      <c r="N733" s="14"/>
      <c r="O733" s="14"/>
      <c r="P733" s="14"/>
      <c r="Q733" s="14"/>
      <c r="R733" s="14"/>
      <c r="S733" s="14"/>
      <c r="T733" s="14"/>
      <c r="U733" s="14"/>
      <c r="V733" s="14"/>
      <c r="W733" s="14"/>
      <c r="X733" s="14"/>
      <c r="Y733" s="14"/>
      <c r="Z733" s="14"/>
      <c r="AA733" s="14"/>
      <c r="AB733" s="14"/>
      <c r="AC733" s="14"/>
      <c r="AD733" s="14"/>
      <c r="AE733" s="14"/>
    </row>
    <row r="734" spans="1:31" ht="56.25">
      <c r="A734" s="28">
        <v>730</v>
      </c>
      <c r="B734" s="58" t="s">
        <v>3799</v>
      </c>
      <c r="C734" s="29" t="s">
        <v>2007</v>
      </c>
      <c r="D734" s="30" t="s">
        <v>1455</v>
      </c>
      <c r="E734" s="34" t="s">
        <v>832</v>
      </c>
      <c r="F734" s="29" t="s">
        <v>1427</v>
      </c>
      <c r="G734" s="29" t="s">
        <v>3067</v>
      </c>
      <c r="H734" s="60">
        <v>22</v>
      </c>
      <c r="I734" s="60">
        <v>5740000</v>
      </c>
      <c r="J734" s="60">
        <f t="shared" si="20"/>
        <v>126280000</v>
      </c>
      <c r="K734" s="14"/>
      <c r="L734" s="14"/>
      <c r="M734" s="14"/>
      <c r="N734" s="14"/>
      <c r="O734" s="14"/>
      <c r="P734" s="14"/>
      <c r="Q734" s="14"/>
      <c r="R734" s="14"/>
      <c r="S734" s="14"/>
      <c r="T734" s="14"/>
      <c r="U734" s="14"/>
      <c r="V734" s="14"/>
      <c r="W734" s="14"/>
      <c r="X734" s="14"/>
      <c r="Y734" s="14"/>
      <c r="Z734" s="14"/>
      <c r="AA734" s="14"/>
      <c r="AB734" s="14"/>
      <c r="AC734" s="14"/>
      <c r="AD734" s="14"/>
      <c r="AE734" s="14"/>
    </row>
    <row r="735" spans="1:31" ht="37.5">
      <c r="A735" s="28">
        <v>731</v>
      </c>
      <c r="B735" s="58" t="s">
        <v>3800</v>
      </c>
      <c r="C735" s="29" t="s">
        <v>1090</v>
      </c>
      <c r="D735" s="30" t="s">
        <v>1784</v>
      </c>
      <c r="E735" s="34" t="s">
        <v>1431</v>
      </c>
      <c r="F735" s="29" t="s">
        <v>1429</v>
      </c>
      <c r="G735" s="59" t="s">
        <v>3068</v>
      </c>
      <c r="H735" s="60">
        <v>4000</v>
      </c>
      <c r="I735" s="60">
        <v>6930</v>
      </c>
      <c r="J735" s="60">
        <f t="shared" si="20"/>
        <v>27720000</v>
      </c>
      <c r="K735" s="14"/>
      <c r="L735" s="14"/>
      <c r="M735" s="14"/>
      <c r="N735" s="14"/>
      <c r="O735" s="14"/>
      <c r="P735" s="14"/>
      <c r="Q735" s="14"/>
      <c r="R735" s="14"/>
      <c r="S735" s="14"/>
      <c r="T735" s="14"/>
      <c r="U735" s="14"/>
      <c r="V735" s="14"/>
      <c r="W735" s="14"/>
      <c r="X735" s="14"/>
      <c r="Y735" s="14"/>
      <c r="Z735" s="14"/>
      <c r="AA735" s="14"/>
      <c r="AB735" s="14"/>
      <c r="AC735" s="14"/>
      <c r="AD735" s="14"/>
      <c r="AE735" s="14"/>
    </row>
    <row r="736" spans="1:31" ht="150">
      <c r="A736" s="28">
        <v>732</v>
      </c>
      <c r="B736" s="58" t="s">
        <v>3801</v>
      </c>
      <c r="C736" s="29" t="s">
        <v>2008</v>
      </c>
      <c r="D736" s="30" t="s">
        <v>1784</v>
      </c>
      <c r="E736" s="34" t="s">
        <v>96</v>
      </c>
      <c r="F736" s="29" t="s">
        <v>1441</v>
      </c>
      <c r="G736" s="59" t="s">
        <v>3068</v>
      </c>
      <c r="H736" s="60">
        <v>40400</v>
      </c>
      <c r="I736" s="60">
        <v>9471</v>
      </c>
      <c r="J736" s="60">
        <f t="shared" si="20"/>
        <v>382628400</v>
      </c>
      <c r="K736" s="14"/>
      <c r="L736" s="14"/>
      <c r="M736" s="14"/>
      <c r="N736" s="14"/>
      <c r="O736" s="14"/>
      <c r="P736" s="14"/>
      <c r="Q736" s="14"/>
      <c r="R736" s="14"/>
      <c r="S736" s="14"/>
      <c r="T736" s="14"/>
      <c r="U736" s="14"/>
      <c r="V736" s="14"/>
      <c r="W736" s="14"/>
      <c r="X736" s="14"/>
      <c r="Y736" s="14"/>
      <c r="Z736" s="14"/>
      <c r="AA736" s="14"/>
      <c r="AB736" s="14"/>
      <c r="AC736" s="14"/>
      <c r="AD736" s="14"/>
      <c r="AE736" s="14"/>
    </row>
    <row r="737" spans="1:31" ht="131.25">
      <c r="A737" s="28">
        <v>733</v>
      </c>
      <c r="B737" s="58" t="s">
        <v>3802</v>
      </c>
      <c r="C737" s="29" t="s">
        <v>2009</v>
      </c>
      <c r="D737" s="30" t="s">
        <v>1430</v>
      </c>
      <c r="E737" s="34" t="s">
        <v>2010</v>
      </c>
      <c r="F737" s="29" t="s">
        <v>1427</v>
      </c>
      <c r="G737" s="59" t="s">
        <v>3068</v>
      </c>
      <c r="H737" s="60">
        <v>62482</v>
      </c>
      <c r="I737" s="60">
        <v>2286</v>
      </c>
      <c r="J737" s="60">
        <f t="shared" si="20"/>
        <v>142833852</v>
      </c>
      <c r="K737" s="14"/>
      <c r="L737" s="14"/>
      <c r="M737" s="14"/>
      <c r="N737" s="14"/>
      <c r="O737" s="14"/>
      <c r="P737" s="14"/>
      <c r="Q737" s="14"/>
      <c r="R737" s="14"/>
      <c r="S737" s="14"/>
      <c r="T737" s="14"/>
      <c r="U737" s="14"/>
      <c r="V737" s="14"/>
      <c r="W737" s="14"/>
      <c r="X737" s="14"/>
      <c r="Y737" s="14"/>
      <c r="Z737" s="14"/>
      <c r="AA737" s="14"/>
      <c r="AB737" s="14"/>
      <c r="AC737" s="14"/>
      <c r="AD737" s="14"/>
      <c r="AE737" s="14"/>
    </row>
    <row r="738" spans="1:31" ht="37.5">
      <c r="A738" s="28">
        <v>734</v>
      </c>
      <c r="B738" s="58" t="s">
        <v>3803</v>
      </c>
      <c r="C738" s="29" t="s">
        <v>2011</v>
      </c>
      <c r="D738" s="30" t="s">
        <v>1784</v>
      </c>
      <c r="E738" s="34" t="s">
        <v>1091</v>
      </c>
      <c r="F738" s="29" t="s">
        <v>1432</v>
      </c>
      <c r="G738" s="59" t="s">
        <v>3068</v>
      </c>
      <c r="H738" s="60">
        <v>104850</v>
      </c>
      <c r="I738" s="60">
        <v>1760</v>
      </c>
      <c r="J738" s="60">
        <f t="shared" si="20"/>
        <v>184536000</v>
      </c>
      <c r="K738" s="14"/>
      <c r="L738" s="14"/>
      <c r="M738" s="14"/>
      <c r="N738" s="14"/>
      <c r="O738" s="14"/>
      <c r="P738" s="14"/>
      <c r="Q738" s="14"/>
      <c r="R738" s="14"/>
      <c r="S738" s="14"/>
      <c r="T738" s="14"/>
      <c r="U738" s="14"/>
      <c r="V738" s="14"/>
      <c r="W738" s="14"/>
      <c r="X738" s="14"/>
      <c r="Y738" s="14"/>
      <c r="Z738" s="14"/>
      <c r="AA738" s="14"/>
      <c r="AB738" s="14"/>
      <c r="AC738" s="14"/>
      <c r="AD738" s="14"/>
      <c r="AE738" s="14"/>
    </row>
    <row r="739" spans="1:31" ht="37.5">
      <c r="A739" s="28">
        <v>735</v>
      </c>
      <c r="B739" s="58" t="s">
        <v>3804</v>
      </c>
      <c r="C739" s="29" t="s">
        <v>2012</v>
      </c>
      <c r="D739" s="30" t="s">
        <v>1784</v>
      </c>
      <c r="E739" s="34" t="s">
        <v>1092</v>
      </c>
      <c r="F739" s="29" t="s">
        <v>1432</v>
      </c>
      <c r="G739" s="59" t="s">
        <v>3068</v>
      </c>
      <c r="H739" s="60">
        <v>7210</v>
      </c>
      <c r="I739" s="60">
        <v>1914</v>
      </c>
      <c r="J739" s="60">
        <f t="shared" si="20"/>
        <v>13799940</v>
      </c>
      <c r="K739" s="14"/>
      <c r="L739" s="14"/>
      <c r="M739" s="14"/>
      <c r="N739" s="14"/>
      <c r="O739" s="14"/>
      <c r="P739" s="14"/>
      <c r="Q739" s="14"/>
      <c r="R739" s="14"/>
      <c r="S739" s="14"/>
      <c r="T739" s="14"/>
      <c r="U739" s="14"/>
      <c r="V739" s="14"/>
      <c r="W739" s="14"/>
      <c r="X739" s="14"/>
      <c r="Y739" s="14"/>
      <c r="Z739" s="14"/>
      <c r="AA739" s="14"/>
      <c r="AB739" s="14"/>
      <c r="AC739" s="14"/>
      <c r="AD739" s="14"/>
      <c r="AE739" s="14"/>
    </row>
    <row r="740" spans="1:31" ht="93.75">
      <c r="A740" s="28">
        <v>736</v>
      </c>
      <c r="B740" s="58" t="s">
        <v>3805</v>
      </c>
      <c r="C740" s="29" t="s">
        <v>2013</v>
      </c>
      <c r="D740" s="63" t="s">
        <v>1784</v>
      </c>
      <c r="E740" s="34" t="s">
        <v>1265</v>
      </c>
      <c r="F740" s="29" t="s">
        <v>1427</v>
      </c>
      <c r="G740" s="29" t="s">
        <v>3069</v>
      </c>
      <c r="H740" s="60">
        <v>30</v>
      </c>
      <c r="I740" s="60">
        <v>350000</v>
      </c>
      <c r="J740" s="60">
        <f t="shared" si="20"/>
        <v>10500000</v>
      </c>
      <c r="K740" s="14"/>
      <c r="L740" s="14"/>
      <c r="M740" s="14"/>
      <c r="N740" s="14"/>
      <c r="O740" s="14"/>
      <c r="P740" s="14"/>
      <c r="Q740" s="14"/>
      <c r="R740" s="14"/>
      <c r="S740" s="14"/>
      <c r="T740" s="14"/>
      <c r="U740" s="14"/>
      <c r="V740" s="14"/>
      <c r="W740" s="14"/>
      <c r="X740" s="14"/>
      <c r="Y740" s="14"/>
      <c r="Z740" s="14"/>
      <c r="AA740" s="14"/>
      <c r="AB740" s="14"/>
      <c r="AC740" s="14"/>
      <c r="AD740" s="14"/>
      <c r="AE740" s="14"/>
    </row>
    <row r="741" spans="1:31" ht="131.25">
      <c r="A741" s="28">
        <v>737</v>
      </c>
      <c r="B741" s="58" t="s">
        <v>3806</v>
      </c>
      <c r="C741" s="29" t="s">
        <v>1093</v>
      </c>
      <c r="D741" s="30" t="s">
        <v>1424</v>
      </c>
      <c r="E741" s="34" t="s">
        <v>95</v>
      </c>
      <c r="F741" s="29" t="s">
        <v>1427</v>
      </c>
      <c r="G741" s="59" t="s">
        <v>3068</v>
      </c>
      <c r="H741" s="60">
        <v>14000</v>
      </c>
      <c r="I741" s="60">
        <v>70000</v>
      </c>
      <c r="J741" s="60">
        <f t="shared" si="20"/>
        <v>980000000</v>
      </c>
      <c r="K741" s="14"/>
      <c r="L741" s="14"/>
      <c r="M741" s="14"/>
      <c r="N741" s="14"/>
      <c r="O741" s="14"/>
      <c r="P741" s="14"/>
      <c r="Q741" s="14"/>
      <c r="R741" s="14"/>
      <c r="S741" s="14"/>
      <c r="T741" s="14"/>
      <c r="U741" s="14"/>
      <c r="V741" s="14"/>
      <c r="W741" s="14"/>
      <c r="X741" s="14"/>
      <c r="Y741" s="14"/>
      <c r="Z741" s="14"/>
      <c r="AA741" s="14"/>
      <c r="AB741" s="14"/>
      <c r="AC741" s="14"/>
      <c r="AD741" s="14"/>
      <c r="AE741" s="14"/>
    </row>
    <row r="742" spans="1:31" ht="93.75">
      <c r="A742" s="28">
        <v>738</v>
      </c>
      <c r="B742" s="58" t="s">
        <v>3807</v>
      </c>
      <c r="C742" s="29" t="s">
        <v>1094</v>
      </c>
      <c r="D742" s="30" t="s">
        <v>1095</v>
      </c>
      <c r="E742" s="34" t="s">
        <v>1096</v>
      </c>
      <c r="F742" s="29" t="s">
        <v>1427</v>
      </c>
      <c r="G742" s="59" t="s">
        <v>3068</v>
      </c>
      <c r="H742" s="60">
        <v>11500</v>
      </c>
      <c r="I742" s="60">
        <v>52800</v>
      </c>
      <c r="J742" s="60">
        <f t="shared" si="20"/>
        <v>607200000</v>
      </c>
      <c r="K742" s="14"/>
      <c r="L742" s="14"/>
      <c r="M742" s="14"/>
      <c r="N742" s="14"/>
      <c r="O742" s="14"/>
      <c r="P742" s="14"/>
      <c r="Q742" s="14"/>
      <c r="R742" s="14"/>
      <c r="S742" s="14"/>
      <c r="T742" s="14"/>
      <c r="U742" s="14"/>
      <c r="V742" s="14"/>
      <c r="W742" s="14"/>
      <c r="X742" s="14"/>
      <c r="Y742" s="14"/>
      <c r="Z742" s="14"/>
      <c r="AA742" s="14"/>
      <c r="AB742" s="14"/>
      <c r="AC742" s="14"/>
      <c r="AD742" s="14"/>
      <c r="AE742" s="14"/>
    </row>
    <row r="743" spans="1:31" ht="37.5">
      <c r="A743" s="28">
        <v>739</v>
      </c>
      <c r="B743" s="58" t="s">
        <v>3808</v>
      </c>
      <c r="C743" s="29" t="s">
        <v>2014</v>
      </c>
      <c r="D743" s="30" t="s">
        <v>1784</v>
      </c>
      <c r="E743" s="34" t="s">
        <v>2015</v>
      </c>
      <c r="F743" s="29" t="s">
        <v>1427</v>
      </c>
      <c r="G743" s="29" t="s">
        <v>3067</v>
      </c>
      <c r="H743" s="60">
        <v>3</v>
      </c>
      <c r="I743" s="60">
        <v>24500000</v>
      </c>
      <c r="J743" s="60">
        <f t="shared" si="20"/>
        <v>73500000</v>
      </c>
      <c r="K743" s="14"/>
      <c r="L743" s="14"/>
      <c r="M743" s="14"/>
      <c r="N743" s="14"/>
      <c r="O743" s="14"/>
      <c r="P743" s="14"/>
      <c r="Q743" s="14"/>
      <c r="R743" s="14"/>
      <c r="S743" s="14"/>
      <c r="T743" s="14"/>
      <c r="U743" s="14"/>
      <c r="V743" s="14"/>
      <c r="W743" s="14"/>
      <c r="X743" s="14"/>
      <c r="Y743" s="14"/>
      <c r="Z743" s="14"/>
      <c r="AA743" s="14"/>
      <c r="AB743" s="14"/>
      <c r="AC743" s="14"/>
      <c r="AD743" s="14"/>
      <c r="AE743" s="14"/>
    </row>
    <row r="744" spans="1:31" ht="37.5">
      <c r="A744" s="28">
        <v>740</v>
      </c>
      <c r="B744" s="58" t="s">
        <v>3809</v>
      </c>
      <c r="C744" s="29" t="s">
        <v>2016</v>
      </c>
      <c r="D744" s="30" t="s">
        <v>1784</v>
      </c>
      <c r="E744" s="34" t="s">
        <v>2017</v>
      </c>
      <c r="F744" s="29" t="s">
        <v>1427</v>
      </c>
      <c r="G744" s="29" t="s">
        <v>3067</v>
      </c>
      <c r="H744" s="60">
        <v>3</v>
      </c>
      <c r="I744" s="60">
        <v>28500000</v>
      </c>
      <c r="J744" s="60">
        <f t="shared" si="20"/>
        <v>85500000</v>
      </c>
      <c r="K744" s="14"/>
      <c r="L744" s="14"/>
      <c r="M744" s="14"/>
      <c r="N744" s="14"/>
      <c r="O744" s="14"/>
      <c r="P744" s="14"/>
      <c r="Q744" s="14"/>
      <c r="R744" s="14"/>
      <c r="S744" s="14"/>
      <c r="T744" s="14"/>
      <c r="U744" s="14"/>
      <c r="V744" s="14"/>
      <c r="W744" s="14"/>
      <c r="X744" s="14"/>
      <c r="Y744" s="14"/>
      <c r="Z744" s="14"/>
      <c r="AA744" s="14"/>
      <c r="AB744" s="14"/>
      <c r="AC744" s="14"/>
      <c r="AD744" s="14"/>
      <c r="AE744" s="14"/>
    </row>
    <row r="745" spans="1:31" ht="56.25">
      <c r="A745" s="28">
        <v>741</v>
      </c>
      <c r="B745" s="58" t="s">
        <v>3810</v>
      </c>
      <c r="C745" s="29" t="s">
        <v>1097</v>
      </c>
      <c r="D745" s="30" t="s">
        <v>1430</v>
      </c>
      <c r="E745" s="34" t="s">
        <v>1098</v>
      </c>
      <c r="F745" s="29" t="s">
        <v>1099</v>
      </c>
      <c r="G745" s="59" t="s">
        <v>3068</v>
      </c>
      <c r="H745" s="60">
        <v>100</v>
      </c>
      <c r="I745" s="60">
        <v>280000</v>
      </c>
      <c r="J745" s="60">
        <f t="shared" si="20"/>
        <v>28000000</v>
      </c>
      <c r="K745" s="14"/>
      <c r="L745" s="14"/>
      <c r="M745" s="14"/>
      <c r="N745" s="14"/>
      <c r="O745" s="14"/>
      <c r="P745" s="14"/>
      <c r="Q745" s="14"/>
      <c r="R745" s="14"/>
      <c r="S745" s="14"/>
      <c r="T745" s="14"/>
      <c r="U745" s="14"/>
      <c r="V745" s="14"/>
      <c r="W745" s="14"/>
      <c r="X745" s="14"/>
      <c r="Y745" s="14"/>
      <c r="Z745" s="14"/>
      <c r="AA745" s="14"/>
      <c r="AB745" s="14"/>
      <c r="AC745" s="14"/>
      <c r="AD745" s="14"/>
      <c r="AE745" s="14"/>
    </row>
    <row r="746" spans="1:31" ht="56.25">
      <c r="A746" s="28">
        <v>742</v>
      </c>
      <c r="B746" s="58" t="s">
        <v>3811</v>
      </c>
      <c r="C746" s="59" t="s">
        <v>833</v>
      </c>
      <c r="D746" s="63" t="s">
        <v>829</v>
      </c>
      <c r="E746" s="61" t="s">
        <v>834</v>
      </c>
      <c r="F746" s="29" t="s">
        <v>1427</v>
      </c>
      <c r="G746" s="29" t="s">
        <v>3067</v>
      </c>
      <c r="H746" s="60">
        <v>180</v>
      </c>
      <c r="I746" s="60">
        <v>46200</v>
      </c>
      <c r="J746" s="60">
        <f t="shared" si="20"/>
        <v>8316000</v>
      </c>
      <c r="K746" s="14"/>
      <c r="L746" s="14"/>
      <c r="M746" s="14"/>
      <c r="N746" s="14"/>
      <c r="O746" s="14"/>
      <c r="P746" s="14"/>
      <c r="Q746" s="14"/>
      <c r="R746" s="14"/>
      <c r="S746" s="14"/>
      <c r="T746" s="14"/>
      <c r="U746" s="14"/>
      <c r="V746" s="14"/>
      <c r="W746" s="14"/>
      <c r="X746" s="14"/>
      <c r="Y746" s="14"/>
      <c r="Z746" s="14"/>
      <c r="AA746" s="14"/>
      <c r="AB746" s="14"/>
      <c r="AC746" s="14"/>
      <c r="AD746" s="14"/>
      <c r="AE746" s="14"/>
    </row>
    <row r="747" spans="1:31" ht="37.5">
      <c r="A747" s="28">
        <v>743</v>
      </c>
      <c r="B747" s="58" t="s">
        <v>3812</v>
      </c>
      <c r="C747" s="29" t="s">
        <v>1100</v>
      </c>
      <c r="D747" s="30" t="s">
        <v>1424</v>
      </c>
      <c r="E747" s="34" t="s">
        <v>1101</v>
      </c>
      <c r="F747" s="29" t="s">
        <v>1429</v>
      </c>
      <c r="G747" s="59" t="s">
        <v>3068</v>
      </c>
      <c r="H747" s="60">
        <v>50</v>
      </c>
      <c r="I747" s="60">
        <v>140000</v>
      </c>
      <c r="J747" s="60">
        <f t="shared" si="20"/>
        <v>7000000</v>
      </c>
      <c r="K747" s="14"/>
      <c r="L747" s="14"/>
      <c r="M747" s="14"/>
      <c r="N747" s="14"/>
      <c r="O747" s="14"/>
      <c r="P747" s="14"/>
      <c r="Q747" s="14"/>
      <c r="R747" s="14"/>
      <c r="S747" s="14"/>
      <c r="T747" s="14"/>
      <c r="U747" s="14"/>
      <c r="V747" s="14"/>
      <c r="W747" s="14"/>
      <c r="X747" s="14"/>
      <c r="Y747" s="14"/>
      <c r="Z747" s="14"/>
      <c r="AA747" s="14"/>
      <c r="AB747" s="14"/>
      <c r="AC747" s="14"/>
      <c r="AD747" s="14"/>
      <c r="AE747" s="14"/>
    </row>
    <row r="748" spans="1:31" ht="131.25">
      <c r="A748" s="28">
        <v>744</v>
      </c>
      <c r="B748" s="58" t="s">
        <v>3813</v>
      </c>
      <c r="C748" s="29" t="s">
        <v>1100</v>
      </c>
      <c r="D748" s="30" t="s">
        <v>1102</v>
      </c>
      <c r="E748" s="34" t="s">
        <v>2020</v>
      </c>
      <c r="F748" s="29" t="s">
        <v>1459</v>
      </c>
      <c r="G748" s="59" t="s">
        <v>3068</v>
      </c>
      <c r="H748" s="60">
        <v>50</v>
      </c>
      <c r="I748" s="60">
        <v>170000</v>
      </c>
      <c r="J748" s="60">
        <f t="shared" si="20"/>
        <v>8500000</v>
      </c>
      <c r="K748" s="14"/>
      <c r="L748" s="14"/>
      <c r="M748" s="14"/>
      <c r="N748" s="14"/>
      <c r="O748" s="14"/>
      <c r="P748" s="14"/>
      <c r="Q748" s="14"/>
      <c r="R748" s="14"/>
      <c r="S748" s="14"/>
      <c r="T748" s="14"/>
      <c r="U748" s="14"/>
      <c r="V748" s="14"/>
      <c r="W748" s="14"/>
      <c r="X748" s="14"/>
      <c r="Y748" s="14"/>
      <c r="Z748" s="14"/>
      <c r="AA748" s="14"/>
      <c r="AB748" s="14"/>
      <c r="AC748" s="14"/>
      <c r="AD748" s="14"/>
      <c r="AE748" s="14"/>
    </row>
    <row r="749" spans="1:31" ht="131.25">
      <c r="A749" s="28">
        <v>745</v>
      </c>
      <c r="B749" s="58" t="s">
        <v>3814</v>
      </c>
      <c r="C749" s="29" t="s">
        <v>1100</v>
      </c>
      <c r="D749" s="30" t="s">
        <v>1102</v>
      </c>
      <c r="E749" s="34" t="s">
        <v>2021</v>
      </c>
      <c r="F749" s="29" t="s">
        <v>1459</v>
      </c>
      <c r="G749" s="59" t="s">
        <v>3068</v>
      </c>
      <c r="H749" s="60">
        <v>200</v>
      </c>
      <c r="I749" s="60">
        <v>170000</v>
      </c>
      <c r="J749" s="60">
        <f t="shared" si="20"/>
        <v>34000000</v>
      </c>
      <c r="K749" s="14"/>
      <c r="L749" s="14"/>
      <c r="M749" s="14"/>
      <c r="N749" s="14"/>
      <c r="O749" s="14"/>
      <c r="P749" s="14"/>
      <c r="Q749" s="14"/>
      <c r="R749" s="14"/>
      <c r="S749" s="14"/>
      <c r="T749" s="14"/>
      <c r="U749" s="14"/>
      <c r="V749" s="14"/>
      <c r="W749" s="14"/>
      <c r="X749" s="14"/>
      <c r="Y749" s="14"/>
      <c r="Z749" s="14"/>
      <c r="AA749" s="14"/>
      <c r="AB749" s="14"/>
      <c r="AC749" s="14"/>
      <c r="AD749" s="14"/>
      <c r="AE749" s="14"/>
    </row>
    <row r="750" spans="1:31" ht="56.25">
      <c r="A750" s="28">
        <v>746</v>
      </c>
      <c r="B750" s="58" t="s">
        <v>3815</v>
      </c>
      <c r="C750" s="29" t="s">
        <v>2018</v>
      </c>
      <c r="D750" s="30" t="s">
        <v>1424</v>
      </c>
      <c r="E750" s="34" t="s">
        <v>2019</v>
      </c>
      <c r="F750" s="29" t="s">
        <v>1427</v>
      </c>
      <c r="G750" s="29" t="s">
        <v>3067</v>
      </c>
      <c r="H750" s="60">
        <v>400</v>
      </c>
      <c r="I750" s="60">
        <v>150000</v>
      </c>
      <c r="J750" s="60">
        <f t="shared" si="20"/>
        <v>60000000</v>
      </c>
      <c r="K750" s="14"/>
      <c r="L750" s="14"/>
      <c r="M750" s="14"/>
      <c r="N750" s="14"/>
      <c r="O750" s="14"/>
      <c r="P750" s="14"/>
      <c r="Q750" s="14"/>
      <c r="R750" s="14"/>
      <c r="S750" s="14"/>
      <c r="T750" s="14"/>
      <c r="U750" s="14"/>
      <c r="V750" s="14"/>
      <c r="W750" s="14"/>
      <c r="X750" s="14"/>
      <c r="Y750" s="14"/>
      <c r="Z750" s="14"/>
      <c r="AA750" s="14"/>
      <c r="AB750" s="14"/>
      <c r="AC750" s="14"/>
      <c r="AD750" s="14"/>
      <c r="AE750" s="14"/>
    </row>
    <row r="751" spans="1:31" ht="37.5">
      <c r="A751" s="28">
        <v>747</v>
      </c>
      <c r="B751" s="58" t="s">
        <v>3816</v>
      </c>
      <c r="C751" s="29" t="s">
        <v>2022</v>
      </c>
      <c r="D751" s="30" t="s">
        <v>1784</v>
      </c>
      <c r="E751" s="34" t="s">
        <v>2023</v>
      </c>
      <c r="F751" s="29" t="s">
        <v>1429</v>
      </c>
      <c r="G751" s="59" t="s">
        <v>3068</v>
      </c>
      <c r="H751" s="60">
        <v>600</v>
      </c>
      <c r="I751" s="60">
        <v>5397</v>
      </c>
      <c r="J751" s="60">
        <f t="shared" si="20"/>
        <v>3238200</v>
      </c>
      <c r="K751" s="14"/>
      <c r="L751" s="14"/>
      <c r="M751" s="14"/>
      <c r="N751" s="14"/>
      <c r="O751" s="14"/>
      <c r="P751" s="14"/>
      <c r="Q751" s="14"/>
      <c r="R751" s="14"/>
      <c r="S751" s="14"/>
      <c r="T751" s="14"/>
      <c r="U751" s="14"/>
      <c r="V751" s="14"/>
      <c r="W751" s="14"/>
      <c r="X751" s="14"/>
      <c r="Y751" s="14"/>
      <c r="Z751" s="14"/>
      <c r="AA751" s="14"/>
      <c r="AB751" s="14"/>
      <c r="AC751" s="14"/>
      <c r="AD751" s="14"/>
      <c r="AE751" s="14"/>
    </row>
    <row r="752" spans="1:31" ht="112.5">
      <c r="A752" s="28">
        <v>748</v>
      </c>
      <c r="B752" s="58" t="s">
        <v>3817</v>
      </c>
      <c r="C752" s="29" t="s">
        <v>2025</v>
      </c>
      <c r="D752" s="30" t="s">
        <v>1784</v>
      </c>
      <c r="E752" s="34" t="s">
        <v>2024</v>
      </c>
      <c r="F752" s="29" t="s">
        <v>1103</v>
      </c>
      <c r="G752" s="59" t="s">
        <v>3068</v>
      </c>
      <c r="H752" s="60">
        <v>23840</v>
      </c>
      <c r="I752" s="60">
        <v>11550</v>
      </c>
      <c r="J752" s="60">
        <f t="shared" si="20"/>
        <v>275352000</v>
      </c>
      <c r="K752" s="14"/>
      <c r="L752" s="14"/>
      <c r="M752" s="14"/>
      <c r="N752" s="14"/>
      <c r="O752" s="14"/>
      <c r="P752" s="14"/>
      <c r="Q752" s="14"/>
      <c r="R752" s="14"/>
      <c r="S752" s="14"/>
      <c r="T752" s="14"/>
      <c r="U752" s="14"/>
      <c r="V752" s="14"/>
      <c r="W752" s="14"/>
      <c r="X752" s="14"/>
      <c r="Y752" s="14"/>
      <c r="Z752" s="14"/>
      <c r="AA752" s="14"/>
      <c r="AB752" s="14"/>
      <c r="AC752" s="14"/>
      <c r="AD752" s="14"/>
      <c r="AE752" s="14"/>
    </row>
    <row r="753" spans="1:31" ht="56.25">
      <c r="A753" s="28">
        <v>749</v>
      </c>
      <c r="B753" s="58" t="s">
        <v>3818</v>
      </c>
      <c r="C753" s="29" t="s">
        <v>2027</v>
      </c>
      <c r="D753" s="30" t="s">
        <v>1424</v>
      </c>
      <c r="E753" s="34" t="s">
        <v>2026</v>
      </c>
      <c r="F753" s="29" t="s">
        <v>1427</v>
      </c>
      <c r="G753" s="29" t="s">
        <v>3067</v>
      </c>
      <c r="H753" s="60">
        <v>80</v>
      </c>
      <c r="I753" s="60">
        <v>250000</v>
      </c>
      <c r="J753" s="60">
        <f t="shared" si="20"/>
        <v>20000000</v>
      </c>
      <c r="K753" s="14"/>
      <c r="L753" s="14"/>
      <c r="M753" s="14"/>
      <c r="N753" s="14"/>
      <c r="O753" s="14"/>
      <c r="P753" s="14"/>
      <c r="Q753" s="14"/>
      <c r="R753" s="14"/>
      <c r="S753" s="14"/>
      <c r="T753" s="14"/>
      <c r="U753" s="14"/>
      <c r="V753" s="14"/>
      <c r="W753" s="14"/>
      <c r="X753" s="14"/>
      <c r="Y753" s="14"/>
      <c r="Z753" s="14"/>
      <c r="AA753" s="14"/>
      <c r="AB753" s="14"/>
      <c r="AC753" s="14"/>
      <c r="AD753" s="14"/>
      <c r="AE753" s="14"/>
    </row>
    <row r="754" spans="1:31" ht="37.5">
      <c r="A754" s="28">
        <v>750</v>
      </c>
      <c r="B754" s="58" t="s">
        <v>3819</v>
      </c>
      <c r="C754" s="29" t="s">
        <v>2028</v>
      </c>
      <c r="D754" s="30" t="s">
        <v>1424</v>
      </c>
      <c r="E754" s="34" t="s">
        <v>2029</v>
      </c>
      <c r="F754" s="29" t="s">
        <v>1427</v>
      </c>
      <c r="G754" s="29" t="s">
        <v>3067</v>
      </c>
      <c r="H754" s="60">
        <v>2</v>
      </c>
      <c r="I754" s="60">
        <v>137169000</v>
      </c>
      <c r="J754" s="60">
        <f t="shared" si="20"/>
        <v>274338000</v>
      </c>
      <c r="K754" s="14"/>
      <c r="L754" s="14"/>
      <c r="M754" s="14"/>
      <c r="N754" s="14"/>
      <c r="O754" s="14"/>
      <c r="P754" s="14"/>
      <c r="Q754" s="14"/>
      <c r="R754" s="14"/>
      <c r="S754" s="14"/>
      <c r="T754" s="14"/>
      <c r="U754" s="14"/>
      <c r="V754" s="14"/>
      <c r="W754" s="14"/>
      <c r="X754" s="14"/>
      <c r="Y754" s="14"/>
      <c r="Z754" s="14"/>
      <c r="AA754" s="14"/>
      <c r="AB754" s="14"/>
      <c r="AC754" s="14"/>
      <c r="AD754" s="14"/>
      <c r="AE754" s="14"/>
    </row>
    <row r="755" spans="1:31" ht="150">
      <c r="A755" s="28">
        <v>751</v>
      </c>
      <c r="B755" s="58" t="s">
        <v>3820</v>
      </c>
      <c r="C755" s="29" t="s">
        <v>2031</v>
      </c>
      <c r="D755" s="30" t="s">
        <v>1784</v>
      </c>
      <c r="E755" s="34" t="s">
        <v>2030</v>
      </c>
      <c r="F755" s="29" t="s">
        <v>1429</v>
      </c>
      <c r="G755" s="59" t="s">
        <v>3068</v>
      </c>
      <c r="H755" s="60">
        <v>117800</v>
      </c>
      <c r="I755" s="60">
        <v>6537</v>
      </c>
      <c r="J755" s="60">
        <f t="shared" si="20"/>
        <v>770058600</v>
      </c>
      <c r="K755" s="14"/>
      <c r="L755" s="14"/>
      <c r="M755" s="14"/>
      <c r="N755" s="14"/>
      <c r="O755" s="14"/>
      <c r="P755" s="14"/>
      <c r="Q755" s="14"/>
      <c r="R755" s="14"/>
      <c r="S755" s="14"/>
      <c r="T755" s="14"/>
      <c r="U755" s="14"/>
      <c r="V755" s="14"/>
      <c r="W755" s="14"/>
      <c r="X755" s="14"/>
      <c r="Y755" s="14"/>
      <c r="Z755" s="14"/>
      <c r="AA755" s="14"/>
      <c r="AB755" s="14"/>
      <c r="AC755" s="14"/>
      <c r="AD755" s="14"/>
      <c r="AE755" s="14"/>
    </row>
    <row r="756" spans="1:31" ht="131.25">
      <c r="A756" s="28">
        <v>752</v>
      </c>
      <c r="B756" s="58" t="s">
        <v>3821</v>
      </c>
      <c r="C756" s="33" t="s">
        <v>835</v>
      </c>
      <c r="D756" s="30" t="s">
        <v>1424</v>
      </c>
      <c r="E756" s="34" t="s">
        <v>836</v>
      </c>
      <c r="F756" s="29" t="s">
        <v>1035</v>
      </c>
      <c r="G756" s="29" t="s">
        <v>3067</v>
      </c>
      <c r="H756" s="60">
        <v>20</v>
      </c>
      <c r="I756" s="60">
        <v>2226000</v>
      </c>
      <c r="J756" s="60">
        <f t="shared" si="20"/>
        <v>44520000</v>
      </c>
      <c r="K756" s="14"/>
      <c r="L756" s="14"/>
      <c r="M756" s="14"/>
      <c r="N756" s="14"/>
      <c r="O756" s="14"/>
      <c r="P756" s="14"/>
      <c r="Q756" s="14"/>
      <c r="R756" s="14"/>
      <c r="S756" s="14"/>
      <c r="T756" s="14"/>
      <c r="U756" s="14"/>
      <c r="V756" s="14"/>
      <c r="W756" s="14"/>
      <c r="X756" s="14"/>
      <c r="Y756" s="14"/>
      <c r="Z756" s="14"/>
      <c r="AA756" s="14"/>
      <c r="AB756" s="14"/>
      <c r="AC756" s="14"/>
      <c r="AD756" s="14"/>
      <c r="AE756" s="14"/>
    </row>
    <row r="757" spans="1:31" ht="112.5">
      <c r="A757" s="28">
        <v>753</v>
      </c>
      <c r="B757" s="58" t="s">
        <v>3822</v>
      </c>
      <c r="C757" s="29" t="s">
        <v>2032</v>
      </c>
      <c r="D757" s="30" t="s">
        <v>1784</v>
      </c>
      <c r="E757" s="34" t="s">
        <v>1104</v>
      </c>
      <c r="F757" s="29" t="s">
        <v>1429</v>
      </c>
      <c r="G757" s="59" t="s">
        <v>3068</v>
      </c>
      <c r="H757" s="60">
        <v>154270</v>
      </c>
      <c r="I757" s="60">
        <v>3792</v>
      </c>
      <c r="J757" s="60">
        <f t="shared" si="20"/>
        <v>584991840</v>
      </c>
      <c r="K757" s="14"/>
      <c r="L757" s="14"/>
      <c r="M757" s="14"/>
      <c r="N757" s="14"/>
      <c r="O757" s="14"/>
      <c r="P757" s="14"/>
      <c r="Q757" s="14"/>
      <c r="R757" s="14"/>
      <c r="S757" s="14"/>
      <c r="T757" s="14"/>
      <c r="U757" s="14"/>
      <c r="V757" s="14"/>
      <c r="W757" s="14"/>
      <c r="X757" s="14"/>
      <c r="Y757" s="14"/>
      <c r="Z757" s="14"/>
      <c r="AA757" s="14"/>
      <c r="AB757" s="14"/>
      <c r="AC757" s="14"/>
      <c r="AD757" s="14"/>
      <c r="AE757" s="14"/>
    </row>
    <row r="758" spans="1:31" ht="112.5">
      <c r="A758" s="28">
        <v>754</v>
      </c>
      <c r="B758" s="58" t="s">
        <v>3823</v>
      </c>
      <c r="C758" s="29" t="s">
        <v>1107</v>
      </c>
      <c r="D758" s="30" t="s">
        <v>1602</v>
      </c>
      <c r="E758" s="34" t="s">
        <v>1104</v>
      </c>
      <c r="F758" s="29" t="s">
        <v>1432</v>
      </c>
      <c r="G758" s="59" t="s">
        <v>3068</v>
      </c>
      <c r="H758" s="60">
        <v>4890</v>
      </c>
      <c r="I758" s="60">
        <v>5082</v>
      </c>
      <c r="J758" s="60">
        <f t="shared" si="20"/>
        <v>24850980</v>
      </c>
      <c r="K758" s="14"/>
      <c r="L758" s="14"/>
      <c r="M758" s="14"/>
      <c r="N758" s="14"/>
      <c r="O758" s="14"/>
      <c r="P758" s="14"/>
      <c r="Q758" s="14"/>
      <c r="R758" s="14"/>
      <c r="S758" s="14"/>
      <c r="T758" s="14"/>
      <c r="U758" s="14"/>
      <c r="V758" s="14"/>
      <c r="W758" s="14"/>
      <c r="X758" s="14"/>
      <c r="Y758" s="14"/>
      <c r="Z758" s="14"/>
      <c r="AA758" s="14"/>
      <c r="AB758" s="14"/>
      <c r="AC758" s="14"/>
      <c r="AD758" s="14"/>
      <c r="AE758" s="14"/>
    </row>
    <row r="759" spans="1:31" ht="93.75">
      <c r="A759" s="28">
        <v>755</v>
      </c>
      <c r="B759" s="58" t="s">
        <v>3824</v>
      </c>
      <c r="C759" s="29" t="s">
        <v>2033</v>
      </c>
      <c r="D759" s="30" t="s">
        <v>1784</v>
      </c>
      <c r="E759" s="34" t="s">
        <v>1105</v>
      </c>
      <c r="F759" s="29" t="s">
        <v>1429</v>
      </c>
      <c r="G759" s="59" t="s">
        <v>3068</v>
      </c>
      <c r="H759" s="60">
        <v>8055</v>
      </c>
      <c r="I759" s="60">
        <v>4730</v>
      </c>
      <c r="J759" s="60">
        <f t="shared" si="20"/>
        <v>38100150</v>
      </c>
      <c r="K759" s="14"/>
      <c r="L759" s="14"/>
      <c r="M759" s="14"/>
      <c r="N759" s="14"/>
      <c r="O759" s="14"/>
      <c r="P759" s="14"/>
      <c r="Q759" s="14"/>
      <c r="R759" s="14"/>
      <c r="S759" s="14"/>
      <c r="T759" s="14"/>
      <c r="U759" s="14"/>
      <c r="V759" s="14"/>
      <c r="W759" s="14"/>
      <c r="X759" s="14"/>
      <c r="Y759" s="14"/>
      <c r="Z759" s="14"/>
      <c r="AA759" s="14"/>
      <c r="AB759" s="14"/>
      <c r="AC759" s="14"/>
      <c r="AD759" s="14"/>
      <c r="AE759" s="14"/>
    </row>
    <row r="760" spans="1:31" ht="37.5">
      <c r="A760" s="28">
        <v>756</v>
      </c>
      <c r="B760" s="58" t="s">
        <v>3825</v>
      </c>
      <c r="C760" s="29" t="s">
        <v>1106</v>
      </c>
      <c r="D760" s="30" t="s">
        <v>1784</v>
      </c>
      <c r="E760" s="34" t="s">
        <v>1431</v>
      </c>
      <c r="F760" s="29" t="s">
        <v>1432</v>
      </c>
      <c r="G760" s="59" t="s">
        <v>3068</v>
      </c>
      <c r="H760" s="60">
        <v>1625</v>
      </c>
      <c r="I760" s="60">
        <v>4620</v>
      </c>
      <c r="J760" s="60">
        <f t="shared" si="20"/>
        <v>7507500</v>
      </c>
      <c r="K760" s="14"/>
      <c r="L760" s="14"/>
      <c r="M760" s="14"/>
      <c r="N760" s="14"/>
      <c r="O760" s="14"/>
      <c r="P760" s="14"/>
      <c r="Q760" s="14"/>
      <c r="R760" s="14"/>
      <c r="S760" s="14"/>
      <c r="T760" s="14"/>
      <c r="U760" s="14"/>
      <c r="V760" s="14"/>
      <c r="W760" s="14"/>
      <c r="X760" s="14"/>
      <c r="Y760" s="14"/>
      <c r="Z760" s="14"/>
      <c r="AA760" s="14"/>
      <c r="AB760" s="14"/>
      <c r="AC760" s="14"/>
      <c r="AD760" s="14"/>
      <c r="AE760" s="14"/>
    </row>
    <row r="761" spans="1:31" ht="37.5">
      <c r="A761" s="28">
        <v>757</v>
      </c>
      <c r="B761" s="58" t="s">
        <v>3826</v>
      </c>
      <c r="C761" s="29" t="s">
        <v>2036</v>
      </c>
      <c r="D761" s="30" t="s">
        <v>1426</v>
      </c>
      <c r="E761" s="34" t="s">
        <v>2034</v>
      </c>
      <c r="F761" s="29" t="s">
        <v>1427</v>
      </c>
      <c r="G761" s="59" t="s">
        <v>3068</v>
      </c>
      <c r="H761" s="60">
        <v>10</v>
      </c>
      <c r="I761" s="60">
        <v>1550000</v>
      </c>
      <c r="J761" s="60">
        <f t="shared" si="20"/>
        <v>15500000</v>
      </c>
      <c r="K761" s="14"/>
      <c r="L761" s="14"/>
      <c r="M761" s="14"/>
      <c r="N761" s="14"/>
      <c r="O761" s="14"/>
      <c r="P761" s="14"/>
      <c r="Q761" s="14"/>
      <c r="R761" s="14"/>
      <c r="S761" s="14"/>
      <c r="T761" s="14"/>
      <c r="U761" s="14"/>
      <c r="V761" s="14"/>
      <c r="W761" s="14"/>
      <c r="X761" s="14"/>
      <c r="Y761" s="14"/>
      <c r="Z761" s="14"/>
      <c r="AA761" s="14"/>
      <c r="AB761" s="14"/>
      <c r="AC761" s="14"/>
      <c r="AD761" s="14"/>
      <c r="AE761" s="14"/>
    </row>
    <row r="762" spans="1:31" ht="37.5">
      <c r="A762" s="28">
        <v>758</v>
      </c>
      <c r="B762" s="58" t="s">
        <v>3827</v>
      </c>
      <c r="C762" s="29" t="s">
        <v>2036</v>
      </c>
      <c r="D762" s="30" t="s">
        <v>1426</v>
      </c>
      <c r="E762" s="34" t="s">
        <v>2041</v>
      </c>
      <c r="F762" s="29" t="s">
        <v>1427</v>
      </c>
      <c r="G762" s="59" t="s">
        <v>3068</v>
      </c>
      <c r="H762" s="60">
        <v>10</v>
      </c>
      <c r="I762" s="60">
        <v>1550000</v>
      </c>
      <c r="J762" s="60">
        <f t="shared" si="20"/>
        <v>15500000</v>
      </c>
      <c r="K762" s="14"/>
      <c r="L762" s="14"/>
      <c r="M762" s="14"/>
      <c r="N762" s="14"/>
      <c r="O762" s="14"/>
      <c r="P762" s="14"/>
      <c r="Q762" s="14"/>
      <c r="R762" s="14"/>
      <c r="S762" s="14"/>
      <c r="T762" s="14"/>
      <c r="U762" s="14"/>
      <c r="V762" s="14"/>
      <c r="W762" s="14"/>
      <c r="X762" s="14"/>
      <c r="Y762" s="14"/>
      <c r="Z762" s="14"/>
      <c r="AA762" s="14"/>
      <c r="AB762" s="14"/>
      <c r="AC762" s="14"/>
      <c r="AD762" s="14"/>
      <c r="AE762" s="14"/>
    </row>
    <row r="763" spans="1:31" ht="37.5">
      <c r="A763" s="28">
        <v>759</v>
      </c>
      <c r="B763" s="58" t="s">
        <v>3828</v>
      </c>
      <c r="C763" s="29" t="s">
        <v>2036</v>
      </c>
      <c r="D763" s="30" t="s">
        <v>1095</v>
      </c>
      <c r="E763" s="34" t="s">
        <v>2042</v>
      </c>
      <c r="F763" s="29" t="s">
        <v>1427</v>
      </c>
      <c r="G763" s="59" t="s">
        <v>3068</v>
      </c>
      <c r="H763" s="60">
        <v>10</v>
      </c>
      <c r="I763" s="60">
        <v>1740000</v>
      </c>
      <c r="J763" s="60">
        <f t="shared" si="20"/>
        <v>17400000</v>
      </c>
      <c r="K763" s="14"/>
      <c r="L763" s="14"/>
      <c r="M763" s="14"/>
      <c r="N763" s="14"/>
      <c r="O763" s="14"/>
      <c r="P763" s="14"/>
      <c r="Q763" s="14"/>
      <c r="R763" s="14"/>
      <c r="S763" s="14"/>
      <c r="T763" s="14"/>
      <c r="U763" s="14"/>
      <c r="V763" s="14"/>
      <c r="W763" s="14"/>
      <c r="X763" s="14"/>
      <c r="Y763" s="14"/>
      <c r="Z763" s="14"/>
      <c r="AA763" s="14"/>
      <c r="AB763" s="14"/>
      <c r="AC763" s="14"/>
      <c r="AD763" s="14"/>
      <c r="AE763" s="14"/>
    </row>
    <row r="764" spans="1:31" ht="37.5">
      <c r="A764" s="28">
        <v>760</v>
      </c>
      <c r="B764" s="58" t="s">
        <v>3829</v>
      </c>
      <c r="C764" s="29" t="s">
        <v>2035</v>
      </c>
      <c r="D764" s="30" t="s">
        <v>1426</v>
      </c>
      <c r="E764" s="34" t="s">
        <v>2037</v>
      </c>
      <c r="F764" s="29" t="s">
        <v>1427</v>
      </c>
      <c r="G764" s="59" t="s">
        <v>3068</v>
      </c>
      <c r="H764" s="60">
        <v>10</v>
      </c>
      <c r="I764" s="60">
        <v>1550000</v>
      </c>
      <c r="J764" s="60">
        <f t="shared" si="20"/>
        <v>15500000</v>
      </c>
      <c r="K764" s="14"/>
      <c r="L764" s="14"/>
      <c r="M764" s="14"/>
      <c r="N764" s="14"/>
      <c r="O764" s="14"/>
      <c r="P764" s="14"/>
      <c r="Q764" s="14"/>
      <c r="R764" s="14"/>
      <c r="S764" s="14"/>
      <c r="T764" s="14"/>
      <c r="U764" s="14"/>
      <c r="V764" s="14"/>
      <c r="W764" s="14"/>
      <c r="X764" s="14"/>
      <c r="Y764" s="14"/>
      <c r="Z764" s="14"/>
      <c r="AA764" s="14"/>
      <c r="AB764" s="14"/>
      <c r="AC764" s="14"/>
      <c r="AD764" s="14"/>
      <c r="AE764" s="14"/>
    </row>
    <row r="765" spans="1:31" ht="37.5">
      <c r="A765" s="28">
        <v>761</v>
      </c>
      <c r="B765" s="58" t="s">
        <v>3830</v>
      </c>
      <c r="C765" s="29" t="s">
        <v>2038</v>
      </c>
      <c r="D765" s="30" t="s">
        <v>1095</v>
      </c>
      <c r="E765" s="34" t="s">
        <v>2039</v>
      </c>
      <c r="F765" s="29" t="s">
        <v>1427</v>
      </c>
      <c r="G765" s="29" t="s">
        <v>3067</v>
      </c>
      <c r="H765" s="60">
        <v>10</v>
      </c>
      <c r="I765" s="60">
        <v>1740000</v>
      </c>
      <c r="J765" s="60">
        <f t="shared" si="20"/>
        <v>17400000</v>
      </c>
      <c r="K765" s="14"/>
      <c r="L765" s="14"/>
      <c r="M765" s="14"/>
      <c r="N765" s="14"/>
      <c r="O765" s="14"/>
      <c r="P765" s="14"/>
      <c r="Q765" s="14"/>
      <c r="R765" s="14"/>
      <c r="S765" s="14"/>
      <c r="T765" s="14"/>
      <c r="U765" s="14"/>
      <c r="V765" s="14"/>
      <c r="W765" s="14"/>
      <c r="X765" s="14"/>
      <c r="Y765" s="14"/>
      <c r="Z765" s="14"/>
      <c r="AA765" s="14"/>
      <c r="AB765" s="14"/>
      <c r="AC765" s="14"/>
      <c r="AD765" s="14"/>
      <c r="AE765" s="14"/>
    </row>
    <row r="766" spans="1:31" ht="56.25">
      <c r="A766" s="28">
        <v>762</v>
      </c>
      <c r="B766" s="58" t="s">
        <v>3831</v>
      </c>
      <c r="C766" s="29" t="s">
        <v>2038</v>
      </c>
      <c r="D766" s="30" t="s">
        <v>1095</v>
      </c>
      <c r="E766" s="34" t="s">
        <v>2040</v>
      </c>
      <c r="F766" s="29" t="s">
        <v>1427</v>
      </c>
      <c r="G766" s="29" t="s">
        <v>3069</v>
      </c>
      <c r="H766" s="60">
        <v>10</v>
      </c>
      <c r="I766" s="60">
        <v>1650000</v>
      </c>
      <c r="J766" s="60">
        <f t="shared" si="20"/>
        <v>16500000</v>
      </c>
      <c r="K766" s="14"/>
      <c r="L766" s="14"/>
      <c r="M766" s="14"/>
      <c r="N766" s="14"/>
      <c r="O766" s="14"/>
      <c r="P766" s="14"/>
      <c r="Q766" s="14"/>
      <c r="R766" s="14"/>
      <c r="S766" s="14"/>
      <c r="T766" s="14"/>
      <c r="U766" s="14"/>
      <c r="V766" s="14"/>
      <c r="W766" s="14"/>
      <c r="X766" s="14"/>
      <c r="Y766" s="14"/>
      <c r="Z766" s="14"/>
      <c r="AA766" s="14"/>
      <c r="AB766" s="14"/>
      <c r="AC766" s="14"/>
      <c r="AD766" s="14"/>
      <c r="AE766" s="14"/>
    </row>
    <row r="767" spans="1:31" ht="37.5">
      <c r="A767" s="28">
        <v>763</v>
      </c>
      <c r="B767" s="58" t="s">
        <v>3832</v>
      </c>
      <c r="C767" s="29" t="s">
        <v>2098</v>
      </c>
      <c r="D767" s="30" t="s">
        <v>1426</v>
      </c>
      <c r="E767" s="34" t="s">
        <v>2099</v>
      </c>
      <c r="F767" s="29" t="s">
        <v>1427</v>
      </c>
      <c r="G767" s="59" t="s">
        <v>3068</v>
      </c>
      <c r="H767" s="60">
        <v>50</v>
      </c>
      <c r="I767" s="60">
        <v>1694000</v>
      </c>
      <c r="J767" s="60">
        <f t="shared" si="20"/>
        <v>84700000</v>
      </c>
      <c r="K767" s="14"/>
      <c r="L767" s="14"/>
      <c r="M767" s="14"/>
      <c r="N767" s="14"/>
      <c r="O767" s="14"/>
      <c r="P767" s="14"/>
      <c r="Q767" s="14"/>
      <c r="R767" s="14"/>
      <c r="S767" s="14"/>
      <c r="T767" s="14"/>
      <c r="U767" s="14"/>
      <c r="V767" s="14"/>
      <c r="W767" s="14"/>
      <c r="X767" s="14"/>
      <c r="Y767" s="14"/>
      <c r="Z767" s="14"/>
      <c r="AA767" s="14"/>
      <c r="AB767" s="14"/>
      <c r="AC767" s="14"/>
      <c r="AD767" s="14"/>
      <c r="AE767" s="14"/>
    </row>
    <row r="768" spans="1:31" ht="56.25">
      <c r="A768" s="28">
        <v>764</v>
      </c>
      <c r="B768" s="58" t="s">
        <v>3833</v>
      </c>
      <c r="C768" s="29" t="s">
        <v>2100</v>
      </c>
      <c r="D768" s="30" t="s">
        <v>1095</v>
      </c>
      <c r="E768" s="34" t="s">
        <v>2101</v>
      </c>
      <c r="F768" s="29" t="s">
        <v>1427</v>
      </c>
      <c r="G768" s="29" t="s">
        <v>3069</v>
      </c>
      <c r="H768" s="60">
        <v>10</v>
      </c>
      <c r="I768" s="60">
        <v>1650000</v>
      </c>
      <c r="J768" s="60">
        <f t="shared" si="20"/>
        <v>16500000</v>
      </c>
      <c r="K768" s="14"/>
      <c r="L768" s="14"/>
      <c r="M768" s="14"/>
      <c r="N768" s="14"/>
      <c r="O768" s="14"/>
      <c r="P768" s="14"/>
      <c r="Q768" s="14"/>
      <c r="R768" s="14"/>
      <c r="S768" s="14"/>
      <c r="T768" s="14"/>
      <c r="U768" s="14"/>
      <c r="V768" s="14"/>
      <c r="W768" s="14"/>
      <c r="X768" s="14"/>
      <c r="Y768" s="14"/>
      <c r="Z768" s="14"/>
      <c r="AA768" s="14"/>
      <c r="AB768" s="14"/>
      <c r="AC768" s="14"/>
      <c r="AD768" s="14"/>
      <c r="AE768" s="14"/>
    </row>
    <row r="769" spans="1:31" ht="56.25">
      <c r="A769" s="28">
        <v>765</v>
      </c>
      <c r="B769" s="58" t="s">
        <v>3834</v>
      </c>
      <c r="C769" s="59" t="s">
        <v>837</v>
      </c>
      <c r="D769" s="63" t="s">
        <v>829</v>
      </c>
      <c r="E769" s="61" t="s">
        <v>834</v>
      </c>
      <c r="F769" s="29" t="s">
        <v>1427</v>
      </c>
      <c r="G769" s="29" t="s">
        <v>3067</v>
      </c>
      <c r="H769" s="60">
        <v>100</v>
      </c>
      <c r="I769" s="60">
        <v>22500</v>
      </c>
      <c r="J769" s="60">
        <f t="shared" si="20"/>
        <v>2250000</v>
      </c>
      <c r="K769" s="14"/>
      <c r="L769" s="14"/>
      <c r="M769" s="14"/>
      <c r="N769" s="14"/>
      <c r="O769" s="14"/>
      <c r="P769" s="14"/>
      <c r="Q769" s="14"/>
      <c r="R769" s="14"/>
      <c r="S769" s="14"/>
      <c r="T769" s="14"/>
      <c r="U769" s="14"/>
      <c r="V769" s="14"/>
      <c r="W769" s="14"/>
      <c r="X769" s="14"/>
      <c r="Y769" s="14"/>
      <c r="Z769" s="14"/>
      <c r="AA769" s="14"/>
      <c r="AB769" s="14"/>
      <c r="AC769" s="14"/>
      <c r="AD769" s="14"/>
      <c r="AE769" s="14"/>
    </row>
    <row r="770" spans="1:31" ht="56.25">
      <c r="A770" s="28">
        <v>766</v>
      </c>
      <c r="B770" s="58" t="s">
        <v>3835</v>
      </c>
      <c r="C770" s="29" t="s">
        <v>1266</v>
      </c>
      <c r="D770" s="30" t="s">
        <v>1784</v>
      </c>
      <c r="E770" s="34" t="s">
        <v>1267</v>
      </c>
      <c r="F770" s="29" t="s">
        <v>1429</v>
      </c>
      <c r="G770" s="29" t="s">
        <v>3069</v>
      </c>
      <c r="H770" s="60">
        <v>100</v>
      </c>
      <c r="I770" s="60">
        <v>86971</v>
      </c>
      <c r="J770" s="60">
        <f t="shared" si="20"/>
        <v>8697100</v>
      </c>
      <c r="K770" s="14"/>
      <c r="L770" s="14"/>
      <c r="M770" s="14"/>
      <c r="N770" s="14"/>
      <c r="O770" s="14"/>
      <c r="P770" s="14"/>
      <c r="Q770" s="14"/>
      <c r="R770" s="14"/>
      <c r="S770" s="14"/>
      <c r="T770" s="14"/>
      <c r="U770" s="14"/>
      <c r="V770" s="14"/>
      <c r="W770" s="14"/>
      <c r="X770" s="14"/>
      <c r="Y770" s="14"/>
      <c r="Z770" s="14"/>
      <c r="AA770" s="14"/>
      <c r="AB770" s="14"/>
      <c r="AC770" s="14"/>
      <c r="AD770" s="14"/>
      <c r="AE770" s="14"/>
    </row>
    <row r="771" spans="1:31" ht="37.5">
      <c r="A771" s="28">
        <v>767</v>
      </c>
      <c r="B771" s="58" t="s">
        <v>3836</v>
      </c>
      <c r="C771" s="29" t="s">
        <v>2043</v>
      </c>
      <c r="D771" s="30" t="s">
        <v>1095</v>
      </c>
      <c r="E771" s="34" t="s">
        <v>1108</v>
      </c>
      <c r="F771" s="29" t="s">
        <v>1429</v>
      </c>
      <c r="G771" s="59" t="s">
        <v>3068</v>
      </c>
      <c r="H771" s="60">
        <v>70000</v>
      </c>
      <c r="I771" s="60">
        <v>10871</v>
      </c>
      <c r="J771" s="60">
        <f t="shared" si="20"/>
        <v>760970000</v>
      </c>
      <c r="K771" s="14"/>
      <c r="L771" s="14"/>
      <c r="M771" s="14"/>
      <c r="N771" s="14"/>
      <c r="O771" s="14"/>
      <c r="P771" s="14"/>
      <c r="Q771" s="14"/>
      <c r="R771" s="14"/>
      <c r="S771" s="14"/>
      <c r="T771" s="14"/>
      <c r="U771" s="14"/>
      <c r="V771" s="14"/>
      <c r="W771" s="14"/>
      <c r="X771" s="14"/>
      <c r="Y771" s="14"/>
      <c r="Z771" s="14"/>
      <c r="AA771" s="14"/>
      <c r="AB771" s="14"/>
      <c r="AC771" s="14"/>
      <c r="AD771" s="14"/>
      <c r="AE771" s="14"/>
    </row>
    <row r="772" spans="1:31" ht="225">
      <c r="A772" s="28">
        <v>768</v>
      </c>
      <c r="B772" s="58" t="s">
        <v>3837</v>
      </c>
      <c r="C772" s="29" t="s">
        <v>2043</v>
      </c>
      <c r="D772" s="30" t="s">
        <v>1426</v>
      </c>
      <c r="E772" s="66" t="s">
        <v>2044</v>
      </c>
      <c r="F772" s="29" t="s">
        <v>1427</v>
      </c>
      <c r="G772" s="59" t="s">
        <v>3068</v>
      </c>
      <c r="H772" s="60">
        <v>3000</v>
      </c>
      <c r="I772" s="60">
        <v>11578</v>
      </c>
      <c r="J772" s="60">
        <f t="shared" si="20"/>
        <v>34734000</v>
      </c>
      <c r="K772" s="14"/>
      <c r="L772" s="14"/>
      <c r="M772" s="14"/>
      <c r="N772" s="14"/>
      <c r="O772" s="14"/>
      <c r="P772" s="14"/>
      <c r="Q772" s="14"/>
      <c r="R772" s="14"/>
      <c r="S772" s="14"/>
      <c r="T772" s="14"/>
      <c r="U772" s="14"/>
      <c r="V772" s="14"/>
      <c r="W772" s="14"/>
      <c r="X772" s="14"/>
      <c r="Y772" s="14"/>
      <c r="Z772" s="14"/>
      <c r="AA772" s="14"/>
      <c r="AB772" s="14"/>
      <c r="AC772" s="14"/>
      <c r="AD772" s="14"/>
      <c r="AE772" s="14"/>
    </row>
    <row r="773" spans="1:31" ht="93.75">
      <c r="A773" s="28">
        <v>769</v>
      </c>
      <c r="B773" s="58" t="s">
        <v>3838</v>
      </c>
      <c r="C773" s="29" t="s">
        <v>2043</v>
      </c>
      <c r="D773" s="30" t="s">
        <v>1095</v>
      </c>
      <c r="E773" s="34" t="s">
        <v>2045</v>
      </c>
      <c r="F773" s="29" t="s">
        <v>1429</v>
      </c>
      <c r="G773" s="59" t="s">
        <v>3068</v>
      </c>
      <c r="H773" s="60">
        <v>219300</v>
      </c>
      <c r="I773" s="60">
        <v>6121</v>
      </c>
      <c r="J773" s="60">
        <f t="shared" si="20"/>
        <v>1342335300</v>
      </c>
      <c r="K773" s="14"/>
      <c r="L773" s="14"/>
      <c r="M773" s="14"/>
      <c r="N773" s="14"/>
      <c r="O773" s="14"/>
      <c r="P773" s="14"/>
      <c r="Q773" s="14"/>
      <c r="R773" s="14"/>
      <c r="S773" s="14"/>
      <c r="T773" s="14"/>
      <c r="U773" s="14"/>
      <c r="V773" s="14"/>
      <c r="W773" s="14"/>
      <c r="X773" s="14"/>
      <c r="Y773" s="14"/>
      <c r="Z773" s="14"/>
      <c r="AA773" s="14"/>
      <c r="AB773" s="14"/>
      <c r="AC773" s="14"/>
      <c r="AD773" s="14"/>
      <c r="AE773" s="14"/>
    </row>
    <row r="774" spans="1:31" ht="318.75">
      <c r="A774" s="28">
        <v>770</v>
      </c>
      <c r="B774" s="58" t="s">
        <v>3839</v>
      </c>
      <c r="C774" s="29" t="s">
        <v>2043</v>
      </c>
      <c r="D774" s="30" t="s">
        <v>1095</v>
      </c>
      <c r="E774" s="34" t="s">
        <v>2046</v>
      </c>
      <c r="F774" s="29" t="s">
        <v>1427</v>
      </c>
      <c r="G774" s="59" t="s">
        <v>3068</v>
      </c>
      <c r="H774" s="60">
        <v>4800</v>
      </c>
      <c r="I774" s="60">
        <v>60000</v>
      </c>
      <c r="J774" s="60">
        <f t="shared" si="20"/>
        <v>288000000</v>
      </c>
      <c r="K774" s="14"/>
      <c r="L774" s="14"/>
      <c r="M774" s="14"/>
      <c r="N774" s="14"/>
      <c r="O774" s="14"/>
      <c r="P774" s="14"/>
      <c r="Q774" s="14"/>
      <c r="R774" s="14"/>
      <c r="S774" s="14"/>
      <c r="T774" s="14"/>
      <c r="U774" s="14"/>
      <c r="V774" s="14"/>
      <c r="W774" s="14"/>
      <c r="X774" s="14"/>
      <c r="Y774" s="14"/>
      <c r="Z774" s="14"/>
      <c r="AA774" s="14"/>
      <c r="AB774" s="14"/>
      <c r="AC774" s="14"/>
      <c r="AD774" s="14"/>
      <c r="AE774" s="14"/>
    </row>
    <row r="775" spans="1:31" ht="150">
      <c r="A775" s="28">
        <v>771</v>
      </c>
      <c r="B775" s="58" t="s">
        <v>3840</v>
      </c>
      <c r="C775" s="29" t="s">
        <v>2047</v>
      </c>
      <c r="D775" s="30" t="s">
        <v>1784</v>
      </c>
      <c r="E775" s="34" t="s">
        <v>1109</v>
      </c>
      <c r="F775" s="29" t="s">
        <v>1429</v>
      </c>
      <c r="G775" s="59" t="s">
        <v>3068</v>
      </c>
      <c r="H775" s="60">
        <v>1328045</v>
      </c>
      <c r="I775" s="60">
        <v>4000</v>
      </c>
      <c r="J775" s="60">
        <f t="shared" ref="J775:J839" si="21">H775*I775</f>
        <v>5312180000</v>
      </c>
      <c r="K775" s="14"/>
      <c r="L775" s="14"/>
      <c r="M775" s="14"/>
      <c r="N775" s="14"/>
      <c r="O775" s="14"/>
      <c r="P775" s="14"/>
      <c r="Q775" s="14"/>
      <c r="R775" s="14"/>
      <c r="S775" s="14"/>
      <c r="T775" s="14"/>
      <c r="U775" s="14"/>
      <c r="V775" s="14"/>
      <c r="W775" s="14"/>
      <c r="X775" s="14"/>
      <c r="Y775" s="14"/>
      <c r="Z775" s="14"/>
      <c r="AA775" s="14"/>
      <c r="AB775" s="14"/>
      <c r="AC775" s="14"/>
      <c r="AD775" s="14"/>
      <c r="AE775" s="14"/>
    </row>
    <row r="776" spans="1:31" ht="281.25">
      <c r="A776" s="28">
        <v>772</v>
      </c>
      <c r="B776" s="58" t="s">
        <v>3841</v>
      </c>
      <c r="C776" s="29" t="s">
        <v>1110</v>
      </c>
      <c r="D776" s="30" t="s">
        <v>1430</v>
      </c>
      <c r="E776" s="34" t="s">
        <v>1111</v>
      </c>
      <c r="F776" s="29" t="s">
        <v>1429</v>
      </c>
      <c r="G776" s="59" t="s">
        <v>3068</v>
      </c>
      <c r="H776" s="60">
        <v>12100</v>
      </c>
      <c r="I776" s="60">
        <v>10107</v>
      </c>
      <c r="J776" s="60">
        <f t="shared" si="21"/>
        <v>122294700</v>
      </c>
      <c r="K776" s="14"/>
      <c r="L776" s="14"/>
      <c r="M776" s="14"/>
      <c r="N776" s="14"/>
      <c r="O776" s="14"/>
      <c r="P776" s="14"/>
      <c r="Q776" s="14"/>
      <c r="R776" s="14"/>
      <c r="S776" s="14"/>
      <c r="T776" s="14"/>
      <c r="U776" s="14"/>
      <c r="V776" s="14"/>
      <c r="W776" s="14"/>
      <c r="X776" s="14"/>
      <c r="Y776" s="14"/>
      <c r="Z776" s="14"/>
      <c r="AA776" s="14"/>
      <c r="AB776" s="14"/>
      <c r="AC776" s="14"/>
      <c r="AD776" s="14"/>
      <c r="AE776" s="14"/>
    </row>
    <row r="777" spans="1:31" ht="112.5">
      <c r="A777" s="28">
        <v>773</v>
      </c>
      <c r="B777" s="58" t="s">
        <v>3842</v>
      </c>
      <c r="C777" s="29" t="s">
        <v>2048</v>
      </c>
      <c r="D777" s="30" t="s">
        <v>1430</v>
      </c>
      <c r="E777" s="34" t="s">
        <v>94</v>
      </c>
      <c r="F777" s="29" t="s">
        <v>1427</v>
      </c>
      <c r="G777" s="29" t="s">
        <v>3067</v>
      </c>
      <c r="H777" s="60">
        <v>48185</v>
      </c>
      <c r="I777" s="60">
        <v>26500</v>
      </c>
      <c r="J777" s="60">
        <f t="shared" si="21"/>
        <v>1276902500</v>
      </c>
      <c r="K777" s="14"/>
      <c r="L777" s="14"/>
      <c r="M777" s="14"/>
      <c r="N777" s="14"/>
      <c r="O777" s="14"/>
      <c r="P777" s="14"/>
      <c r="Q777" s="14"/>
      <c r="R777" s="14"/>
      <c r="S777" s="14"/>
      <c r="T777" s="14"/>
      <c r="U777" s="14"/>
      <c r="V777" s="14"/>
      <c r="W777" s="14"/>
      <c r="X777" s="14"/>
      <c r="Y777" s="14"/>
      <c r="Z777" s="14"/>
      <c r="AA777" s="14"/>
      <c r="AB777" s="14"/>
      <c r="AC777" s="14"/>
      <c r="AD777" s="14"/>
      <c r="AE777" s="14"/>
    </row>
    <row r="778" spans="1:31" ht="56.25">
      <c r="A778" s="28">
        <v>774</v>
      </c>
      <c r="B778" s="58" t="s">
        <v>3843</v>
      </c>
      <c r="C778" s="29" t="s">
        <v>2049</v>
      </c>
      <c r="D778" s="30" t="s">
        <v>1430</v>
      </c>
      <c r="E778" s="34" t="s">
        <v>1112</v>
      </c>
      <c r="F778" s="29" t="s">
        <v>1427</v>
      </c>
      <c r="G778" s="59" t="s">
        <v>3068</v>
      </c>
      <c r="H778" s="60">
        <v>38000</v>
      </c>
      <c r="I778" s="60">
        <v>5995</v>
      </c>
      <c r="J778" s="60">
        <f t="shared" si="21"/>
        <v>227810000</v>
      </c>
      <c r="K778" s="14"/>
      <c r="L778" s="14"/>
      <c r="M778" s="14"/>
      <c r="N778" s="14"/>
      <c r="O778" s="14"/>
      <c r="P778" s="14"/>
      <c r="Q778" s="14"/>
      <c r="R778" s="14"/>
      <c r="S778" s="14"/>
      <c r="T778" s="14"/>
      <c r="U778" s="14"/>
      <c r="V778" s="14"/>
      <c r="W778" s="14"/>
      <c r="X778" s="14"/>
      <c r="Y778" s="14"/>
      <c r="Z778" s="14"/>
      <c r="AA778" s="14"/>
      <c r="AB778" s="14"/>
      <c r="AC778" s="14"/>
      <c r="AD778" s="14"/>
      <c r="AE778" s="14"/>
    </row>
    <row r="779" spans="1:31" ht="75">
      <c r="A779" s="28">
        <v>775</v>
      </c>
      <c r="B779" s="58" t="s">
        <v>3844</v>
      </c>
      <c r="C779" s="29" t="s">
        <v>1268</v>
      </c>
      <c r="D779" s="30" t="s">
        <v>1424</v>
      </c>
      <c r="E779" s="34" t="s">
        <v>1269</v>
      </c>
      <c r="F779" s="29" t="s">
        <v>1427</v>
      </c>
      <c r="G779" s="29" t="s">
        <v>3069</v>
      </c>
      <c r="H779" s="60">
        <v>1500</v>
      </c>
      <c r="I779" s="60">
        <v>418000</v>
      </c>
      <c r="J779" s="60">
        <f t="shared" si="21"/>
        <v>627000000</v>
      </c>
      <c r="K779" s="14"/>
      <c r="L779" s="14"/>
      <c r="M779" s="14"/>
      <c r="N779" s="14"/>
      <c r="O779" s="14"/>
      <c r="P779" s="14"/>
      <c r="Q779" s="14"/>
      <c r="R779" s="14"/>
      <c r="S779" s="14"/>
      <c r="T779" s="14"/>
      <c r="U779" s="14"/>
      <c r="V779" s="14"/>
      <c r="W779" s="14"/>
      <c r="X779" s="14"/>
      <c r="Y779" s="14"/>
      <c r="Z779" s="14"/>
      <c r="AA779" s="14"/>
      <c r="AB779" s="14"/>
      <c r="AC779" s="14"/>
      <c r="AD779" s="14"/>
      <c r="AE779" s="14"/>
    </row>
    <row r="780" spans="1:31" ht="37.5">
      <c r="A780" s="28">
        <v>776</v>
      </c>
      <c r="B780" s="58" t="s">
        <v>3845</v>
      </c>
      <c r="C780" s="29" t="s">
        <v>1113</v>
      </c>
      <c r="D780" s="30" t="s">
        <v>1602</v>
      </c>
      <c r="E780" s="34" t="s">
        <v>1114</v>
      </c>
      <c r="F780" s="29" t="s">
        <v>1115</v>
      </c>
      <c r="G780" s="59" t="s">
        <v>3068</v>
      </c>
      <c r="H780" s="60">
        <v>4500</v>
      </c>
      <c r="I780" s="60">
        <v>220000</v>
      </c>
      <c r="J780" s="60">
        <f t="shared" si="21"/>
        <v>990000000</v>
      </c>
      <c r="K780" s="14"/>
      <c r="L780" s="14"/>
      <c r="M780" s="14"/>
      <c r="N780" s="14"/>
      <c r="O780" s="14"/>
      <c r="P780" s="14"/>
      <c r="Q780" s="14"/>
      <c r="R780" s="14"/>
      <c r="S780" s="14"/>
      <c r="T780" s="14"/>
      <c r="U780" s="14"/>
      <c r="V780" s="14"/>
      <c r="W780" s="14"/>
      <c r="X780" s="14"/>
      <c r="Y780" s="14"/>
      <c r="Z780" s="14"/>
      <c r="AA780" s="14"/>
      <c r="AB780" s="14"/>
      <c r="AC780" s="14"/>
      <c r="AD780" s="14"/>
      <c r="AE780" s="14"/>
    </row>
    <row r="781" spans="1:31" ht="93.75">
      <c r="A781" s="28">
        <v>777</v>
      </c>
      <c r="B781" s="58" t="s">
        <v>3846</v>
      </c>
      <c r="C781" s="29" t="s">
        <v>1113</v>
      </c>
      <c r="D781" s="30" t="s">
        <v>1424</v>
      </c>
      <c r="E781" s="34" t="s">
        <v>1270</v>
      </c>
      <c r="F781" s="29" t="s">
        <v>1429</v>
      </c>
      <c r="G781" s="29" t="s">
        <v>3069</v>
      </c>
      <c r="H781" s="60">
        <v>1000</v>
      </c>
      <c r="I781" s="60">
        <v>115500</v>
      </c>
      <c r="J781" s="60">
        <f t="shared" si="21"/>
        <v>115500000</v>
      </c>
      <c r="K781" s="14"/>
      <c r="L781" s="14"/>
      <c r="M781" s="14"/>
      <c r="N781" s="14"/>
      <c r="O781" s="14"/>
      <c r="P781" s="14"/>
      <c r="Q781" s="14"/>
      <c r="R781" s="14"/>
      <c r="S781" s="14"/>
      <c r="T781" s="14"/>
      <c r="U781" s="14"/>
      <c r="V781" s="14"/>
      <c r="W781" s="14"/>
      <c r="X781" s="14"/>
      <c r="Y781" s="14"/>
      <c r="Z781" s="14"/>
      <c r="AA781" s="14"/>
      <c r="AB781" s="14"/>
      <c r="AC781" s="14"/>
      <c r="AD781" s="14"/>
      <c r="AE781" s="14"/>
    </row>
    <row r="782" spans="1:31" ht="187.5">
      <c r="A782" s="28">
        <v>778</v>
      </c>
      <c r="B782" s="58" t="s">
        <v>3847</v>
      </c>
      <c r="C782" s="100" t="s">
        <v>838</v>
      </c>
      <c r="D782" s="101" t="s">
        <v>1558</v>
      </c>
      <c r="E782" s="102" t="s">
        <v>839</v>
      </c>
      <c r="F782" s="29" t="s">
        <v>1427</v>
      </c>
      <c r="G782" s="29" t="s">
        <v>3067</v>
      </c>
      <c r="H782" s="60">
        <v>300</v>
      </c>
      <c r="I782" s="60">
        <v>550000</v>
      </c>
      <c r="J782" s="60">
        <f t="shared" si="21"/>
        <v>165000000</v>
      </c>
      <c r="K782" s="14"/>
      <c r="L782" s="14"/>
      <c r="M782" s="14"/>
      <c r="N782" s="14"/>
      <c r="O782" s="14"/>
      <c r="P782" s="14"/>
      <c r="Q782" s="14"/>
      <c r="R782" s="14"/>
      <c r="S782" s="14"/>
      <c r="T782" s="14"/>
      <c r="U782" s="14"/>
      <c r="V782" s="14"/>
      <c r="W782" s="14"/>
      <c r="X782" s="14"/>
      <c r="Y782" s="14"/>
      <c r="Z782" s="14"/>
      <c r="AA782" s="14"/>
      <c r="AB782" s="14"/>
      <c r="AC782" s="14"/>
      <c r="AD782" s="14"/>
      <c r="AE782" s="14"/>
    </row>
    <row r="783" spans="1:31" ht="112.5">
      <c r="A783" s="28">
        <v>779</v>
      </c>
      <c r="B783" s="58" t="s">
        <v>3848</v>
      </c>
      <c r="C783" s="103" t="s">
        <v>1271</v>
      </c>
      <c r="D783" s="101" t="s">
        <v>1405</v>
      </c>
      <c r="E783" s="104" t="s">
        <v>1272</v>
      </c>
      <c r="F783" s="29" t="s">
        <v>1427</v>
      </c>
      <c r="G783" s="29" t="s">
        <v>3069</v>
      </c>
      <c r="H783" s="60">
        <v>4500</v>
      </c>
      <c r="I783" s="60">
        <v>420000</v>
      </c>
      <c r="J783" s="60">
        <f t="shared" si="21"/>
        <v>1890000000</v>
      </c>
      <c r="K783" s="14"/>
      <c r="L783" s="14"/>
      <c r="M783" s="14"/>
      <c r="N783" s="14"/>
      <c r="O783" s="14"/>
      <c r="P783" s="14"/>
      <c r="Q783" s="14"/>
      <c r="R783" s="14"/>
      <c r="S783" s="14"/>
      <c r="T783" s="14"/>
      <c r="U783" s="14"/>
      <c r="V783" s="14"/>
      <c r="W783" s="14"/>
      <c r="X783" s="14"/>
      <c r="Y783" s="14"/>
      <c r="Z783" s="14"/>
      <c r="AA783" s="14"/>
      <c r="AB783" s="14"/>
      <c r="AC783" s="14"/>
      <c r="AD783" s="14"/>
      <c r="AE783" s="14"/>
    </row>
    <row r="784" spans="1:31" ht="75">
      <c r="A784" s="28">
        <v>780</v>
      </c>
      <c r="B784" s="58" t="s">
        <v>3849</v>
      </c>
      <c r="C784" s="59" t="s">
        <v>840</v>
      </c>
      <c r="D784" s="63" t="s">
        <v>841</v>
      </c>
      <c r="E784" s="61" t="s">
        <v>842</v>
      </c>
      <c r="F784" s="29" t="s">
        <v>1427</v>
      </c>
      <c r="G784" s="29" t="s">
        <v>3067</v>
      </c>
      <c r="H784" s="60">
        <v>2</v>
      </c>
      <c r="I784" s="60">
        <v>520000</v>
      </c>
      <c r="J784" s="60">
        <f t="shared" si="21"/>
        <v>1040000</v>
      </c>
      <c r="K784" s="14"/>
      <c r="L784" s="14"/>
      <c r="M784" s="14"/>
      <c r="N784" s="14"/>
      <c r="O784" s="14"/>
      <c r="P784" s="14"/>
      <c r="Q784" s="14"/>
      <c r="R784" s="14"/>
      <c r="S784" s="14"/>
      <c r="T784" s="14"/>
      <c r="U784" s="14"/>
      <c r="V784" s="14"/>
      <c r="W784" s="14"/>
      <c r="X784" s="14"/>
      <c r="Y784" s="14"/>
      <c r="Z784" s="14"/>
      <c r="AA784" s="14"/>
      <c r="AB784" s="14"/>
      <c r="AC784" s="14"/>
      <c r="AD784" s="14"/>
      <c r="AE784" s="14"/>
    </row>
    <row r="785" spans="1:31" s="20" customFormat="1" ht="56.25">
      <c r="A785" s="28">
        <v>781</v>
      </c>
      <c r="B785" s="58" t="s">
        <v>3850</v>
      </c>
      <c r="C785" s="37" t="s">
        <v>1273</v>
      </c>
      <c r="D785" s="41" t="s">
        <v>1424</v>
      </c>
      <c r="E785" s="37" t="s">
        <v>1273</v>
      </c>
      <c r="F785" s="37" t="s">
        <v>1429</v>
      </c>
      <c r="G785" s="37" t="s">
        <v>3069</v>
      </c>
      <c r="H785" s="60">
        <v>50</v>
      </c>
      <c r="I785" s="60">
        <v>150000</v>
      </c>
      <c r="J785" s="60">
        <f t="shared" si="21"/>
        <v>7500000</v>
      </c>
      <c r="K785" s="14"/>
      <c r="L785" s="14"/>
      <c r="M785" s="14"/>
      <c r="N785" s="14"/>
      <c r="O785" s="14"/>
      <c r="P785" s="14"/>
      <c r="Q785" s="14"/>
      <c r="R785" s="14"/>
      <c r="S785" s="14"/>
      <c r="T785" s="14"/>
      <c r="U785" s="14"/>
      <c r="V785" s="14"/>
      <c r="W785" s="14"/>
      <c r="X785" s="14"/>
      <c r="Y785" s="14"/>
      <c r="Z785" s="14"/>
      <c r="AA785" s="14"/>
      <c r="AB785" s="14"/>
      <c r="AC785" s="14"/>
      <c r="AD785" s="14"/>
      <c r="AE785" s="14"/>
    </row>
    <row r="786" spans="1:31" ht="93.75">
      <c r="A786" s="28">
        <v>782</v>
      </c>
      <c r="B786" s="58" t="s">
        <v>3851</v>
      </c>
      <c r="C786" s="29" t="s">
        <v>2050</v>
      </c>
      <c r="D786" s="30" t="s">
        <v>1424</v>
      </c>
      <c r="E786" s="34" t="s">
        <v>1116</v>
      </c>
      <c r="F786" s="29" t="s">
        <v>1429</v>
      </c>
      <c r="G786" s="59" t="s">
        <v>3068</v>
      </c>
      <c r="H786" s="60">
        <v>11020</v>
      </c>
      <c r="I786" s="60">
        <v>4158</v>
      </c>
      <c r="J786" s="60">
        <f t="shared" si="21"/>
        <v>45821160</v>
      </c>
      <c r="K786" s="14"/>
      <c r="L786" s="14"/>
      <c r="M786" s="14"/>
      <c r="N786" s="14"/>
      <c r="O786" s="14"/>
      <c r="P786" s="14"/>
      <c r="Q786" s="14"/>
      <c r="R786" s="14"/>
      <c r="S786" s="14"/>
      <c r="T786" s="14"/>
      <c r="U786" s="14"/>
      <c r="V786" s="14"/>
      <c r="W786" s="14"/>
      <c r="X786" s="14"/>
      <c r="Y786" s="14"/>
      <c r="Z786" s="14"/>
      <c r="AA786" s="14"/>
      <c r="AB786" s="14"/>
      <c r="AC786" s="14"/>
      <c r="AD786" s="14"/>
      <c r="AE786" s="14"/>
    </row>
    <row r="787" spans="1:31" ht="262.5">
      <c r="A787" s="28">
        <v>783</v>
      </c>
      <c r="B787" s="58" t="s">
        <v>3852</v>
      </c>
      <c r="C787" s="29" t="s">
        <v>2051</v>
      </c>
      <c r="D787" s="30" t="s">
        <v>1424</v>
      </c>
      <c r="E787" s="34" t="s">
        <v>843</v>
      </c>
      <c r="F787" s="29" t="s">
        <v>1427</v>
      </c>
      <c r="G787" s="29" t="s">
        <v>3067</v>
      </c>
      <c r="H787" s="60">
        <v>5</v>
      </c>
      <c r="I787" s="60">
        <v>44200000</v>
      </c>
      <c r="J787" s="60">
        <f t="shared" si="21"/>
        <v>221000000</v>
      </c>
      <c r="K787" s="14"/>
      <c r="L787" s="14"/>
      <c r="M787" s="14"/>
      <c r="N787" s="14"/>
      <c r="O787" s="14"/>
      <c r="P787" s="14"/>
      <c r="Q787" s="14"/>
      <c r="R787" s="14"/>
      <c r="S787" s="14"/>
      <c r="T787" s="14"/>
      <c r="U787" s="14"/>
      <c r="V787" s="14"/>
      <c r="W787" s="14"/>
      <c r="X787" s="14"/>
      <c r="Y787" s="14"/>
      <c r="Z787" s="14"/>
      <c r="AA787" s="14"/>
      <c r="AB787" s="14"/>
      <c r="AC787" s="14"/>
      <c r="AD787" s="14"/>
      <c r="AE787" s="14"/>
    </row>
    <row r="788" spans="1:31" ht="281.25">
      <c r="A788" s="28">
        <v>784</v>
      </c>
      <c r="B788" s="58" t="s">
        <v>3853</v>
      </c>
      <c r="C788" s="29" t="s">
        <v>2052</v>
      </c>
      <c r="D788" s="30" t="s">
        <v>1424</v>
      </c>
      <c r="E788" s="34" t="s">
        <v>895</v>
      </c>
      <c r="F788" s="29" t="s">
        <v>1427</v>
      </c>
      <c r="G788" s="29" t="s">
        <v>3067</v>
      </c>
      <c r="H788" s="60">
        <v>5</v>
      </c>
      <c r="I788" s="60">
        <v>44200000</v>
      </c>
      <c r="J788" s="60">
        <f t="shared" si="21"/>
        <v>221000000</v>
      </c>
      <c r="K788" s="14"/>
      <c r="L788" s="14"/>
      <c r="M788" s="14"/>
      <c r="N788" s="14"/>
      <c r="O788" s="14"/>
      <c r="P788" s="14"/>
      <c r="Q788" s="14"/>
      <c r="R788" s="14"/>
      <c r="S788" s="14"/>
      <c r="T788" s="14"/>
      <c r="U788" s="14"/>
      <c r="V788" s="14"/>
      <c r="W788" s="14"/>
      <c r="X788" s="14"/>
      <c r="Y788" s="14"/>
      <c r="Z788" s="14"/>
      <c r="AA788" s="14"/>
      <c r="AB788" s="14"/>
      <c r="AC788" s="14"/>
      <c r="AD788" s="14"/>
      <c r="AE788" s="14"/>
    </row>
    <row r="789" spans="1:31" ht="300">
      <c r="A789" s="28">
        <v>785</v>
      </c>
      <c r="B789" s="58" t="s">
        <v>3854</v>
      </c>
      <c r="C789" s="29" t="s">
        <v>2053</v>
      </c>
      <c r="D789" s="30" t="s">
        <v>1424</v>
      </c>
      <c r="E789" s="34" t="s">
        <v>1274</v>
      </c>
      <c r="F789" s="29" t="s">
        <v>1427</v>
      </c>
      <c r="G789" s="29" t="s">
        <v>3069</v>
      </c>
      <c r="H789" s="60">
        <v>5</v>
      </c>
      <c r="I789" s="60">
        <v>23500000</v>
      </c>
      <c r="J789" s="60">
        <f t="shared" si="21"/>
        <v>117500000</v>
      </c>
      <c r="K789" s="14"/>
      <c r="L789" s="14"/>
      <c r="M789" s="14"/>
      <c r="N789" s="14"/>
      <c r="O789" s="14"/>
      <c r="P789" s="14"/>
      <c r="Q789" s="14"/>
      <c r="R789" s="14"/>
      <c r="S789" s="14"/>
      <c r="T789" s="14"/>
      <c r="U789" s="14"/>
      <c r="V789" s="14"/>
      <c r="W789" s="14"/>
      <c r="X789" s="14"/>
      <c r="Y789" s="14"/>
      <c r="Z789" s="14"/>
      <c r="AA789" s="14"/>
      <c r="AB789" s="14"/>
      <c r="AC789" s="14"/>
      <c r="AD789" s="14"/>
      <c r="AE789" s="14"/>
    </row>
    <row r="790" spans="1:31" ht="300">
      <c r="A790" s="28">
        <v>786</v>
      </c>
      <c r="B790" s="58" t="s">
        <v>3855</v>
      </c>
      <c r="C790" s="29" t="s">
        <v>2054</v>
      </c>
      <c r="D790" s="30" t="s">
        <v>1424</v>
      </c>
      <c r="E790" s="34" t="s">
        <v>1275</v>
      </c>
      <c r="F790" s="29" t="s">
        <v>1257</v>
      </c>
      <c r="G790" s="29" t="s">
        <v>3069</v>
      </c>
      <c r="H790" s="60">
        <v>3</v>
      </c>
      <c r="I790" s="60">
        <v>8000000</v>
      </c>
      <c r="J790" s="60">
        <f t="shared" si="21"/>
        <v>24000000</v>
      </c>
      <c r="K790" s="14"/>
      <c r="L790" s="14"/>
      <c r="M790" s="14"/>
      <c r="N790" s="14"/>
      <c r="O790" s="14"/>
      <c r="P790" s="14"/>
      <c r="Q790" s="14"/>
      <c r="R790" s="14"/>
      <c r="S790" s="14"/>
      <c r="T790" s="14"/>
      <c r="U790" s="14"/>
      <c r="V790" s="14"/>
      <c r="W790" s="14"/>
      <c r="X790" s="14"/>
      <c r="Y790" s="14"/>
      <c r="Z790" s="14"/>
      <c r="AA790" s="14"/>
      <c r="AB790" s="14"/>
      <c r="AC790" s="14"/>
      <c r="AD790" s="14"/>
      <c r="AE790" s="14"/>
    </row>
    <row r="791" spans="1:31" ht="337.5">
      <c r="A791" s="28">
        <v>787</v>
      </c>
      <c r="B791" s="58" t="s">
        <v>3856</v>
      </c>
      <c r="C791" s="29" t="s">
        <v>1276</v>
      </c>
      <c r="D791" s="30" t="s">
        <v>1424</v>
      </c>
      <c r="E791" s="34" t="s">
        <v>1277</v>
      </c>
      <c r="F791" s="29" t="s">
        <v>1257</v>
      </c>
      <c r="G791" s="29" t="s">
        <v>3069</v>
      </c>
      <c r="H791" s="60">
        <v>3</v>
      </c>
      <c r="I791" s="60">
        <v>7600000</v>
      </c>
      <c r="J791" s="60">
        <f t="shared" si="21"/>
        <v>22800000</v>
      </c>
      <c r="K791" s="14"/>
      <c r="L791" s="14"/>
      <c r="M791" s="14"/>
      <c r="N791" s="14"/>
      <c r="O791" s="14"/>
      <c r="P791" s="14"/>
      <c r="Q791" s="14"/>
      <c r="R791" s="14"/>
      <c r="S791" s="14"/>
      <c r="T791" s="14"/>
      <c r="U791" s="14"/>
      <c r="V791" s="14"/>
      <c r="W791" s="14"/>
      <c r="X791" s="14"/>
      <c r="Y791" s="14"/>
      <c r="Z791" s="14"/>
      <c r="AA791" s="14"/>
      <c r="AB791" s="14"/>
      <c r="AC791" s="14"/>
      <c r="AD791" s="14"/>
      <c r="AE791" s="14"/>
    </row>
    <row r="792" spans="1:31" ht="318.75">
      <c r="A792" s="28">
        <v>788</v>
      </c>
      <c r="B792" s="58" t="s">
        <v>3857</v>
      </c>
      <c r="C792" s="29" t="s">
        <v>2055</v>
      </c>
      <c r="D792" s="30" t="s">
        <v>1424</v>
      </c>
      <c r="E792" s="34" t="s">
        <v>896</v>
      </c>
      <c r="F792" s="29" t="s">
        <v>1529</v>
      </c>
      <c r="G792" s="29" t="s">
        <v>3067</v>
      </c>
      <c r="H792" s="60">
        <v>8</v>
      </c>
      <c r="I792" s="60">
        <v>7600000</v>
      </c>
      <c r="J792" s="60">
        <f t="shared" si="21"/>
        <v>60800000</v>
      </c>
      <c r="K792" s="14"/>
      <c r="L792" s="14"/>
      <c r="M792" s="14"/>
      <c r="N792" s="14"/>
      <c r="O792" s="14"/>
      <c r="P792" s="14"/>
      <c r="Q792" s="14"/>
      <c r="R792" s="14"/>
      <c r="S792" s="14"/>
      <c r="T792" s="14"/>
      <c r="U792" s="14"/>
      <c r="V792" s="14"/>
      <c r="W792" s="14"/>
      <c r="X792" s="14"/>
      <c r="Y792" s="14"/>
      <c r="Z792" s="14"/>
      <c r="AA792" s="14"/>
      <c r="AB792" s="14"/>
      <c r="AC792" s="14"/>
      <c r="AD792" s="14"/>
      <c r="AE792" s="14"/>
    </row>
    <row r="793" spans="1:31" ht="75">
      <c r="A793" s="28">
        <v>789</v>
      </c>
      <c r="B793" s="58" t="s">
        <v>3858</v>
      </c>
      <c r="C793" s="29" t="s">
        <v>2056</v>
      </c>
      <c r="D793" s="105" t="s">
        <v>1430</v>
      </c>
      <c r="E793" s="66" t="s">
        <v>897</v>
      </c>
      <c r="F793" s="29" t="s">
        <v>1529</v>
      </c>
      <c r="G793" s="29" t="s">
        <v>3067</v>
      </c>
      <c r="H793" s="60">
        <v>50</v>
      </c>
      <c r="I793" s="60">
        <v>1785000</v>
      </c>
      <c r="J793" s="60">
        <f t="shared" si="21"/>
        <v>89250000</v>
      </c>
      <c r="K793" s="14"/>
      <c r="L793" s="14"/>
      <c r="M793" s="14"/>
      <c r="N793" s="14"/>
      <c r="O793" s="14"/>
      <c r="P793" s="14"/>
      <c r="Q793" s="14"/>
      <c r="R793" s="14"/>
      <c r="S793" s="14"/>
      <c r="T793" s="14"/>
      <c r="U793" s="14"/>
      <c r="V793" s="14"/>
      <c r="W793" s="14"/>
      <c r="X793" s="14"/>
      <c r="Y793" s="14"/>
      <c r="Z793" s="14"/>
      <c r="AA793" s="14"/>
      <c r="AB793" s="14"/>
      <c r="AC793" s="14"/>
      <c r="AD793" s="14"/>
      <c r="AE793" s="14"/>
    </row>
    <row r="794" spans="1:31" ht="228.75">
      <c r="A794" s="28">
        <v>790</v>
      </c>
      <c r="B794" s="58" t="s">
        <v>3859</v>
      </c>
      <c r="C794" s="29" t="s">
        <v>898</v>
      </c>
      <c r="D794" s="30" t="s">
        <v>973</v>
      </c>
      <c r="E794" s="78" t="s">
        <v>4973</v>
      </c>
      <c r="F794" s="29" t="s">
        <v>1427</v>
      </c>
      <c r="G794" s="29" t="s">
        <v>3067</v>
      </c>
      <c r="H794" s="60">
        <v>50</v>
      </c>
      <c r="I794" s="60">
        <v>1340000</v>
      </c>
      <c r="J794" s="60">
        <f t="shared" si="21"/>
        <v>67000000</v>
      </c>
      <c r="K794" s="14"/>
      <c r="L794" s="14"/>
      <c r="M794" s="14"/>
      <c r="N794" s="14"/>
      <c r="O794" s="14"/>
      <c r="P794" s="14"/>
      <c r="Q794" s="14"/>
      <c r="R794" s="14"/>
      <c r="S794" s="14"/>
      <c r="T794" s="14"/>
      <c r="U794" s="14"/>
      <c r="V794" s="14"/>
      <c r="W794" s="14"/>
      <c r="X794" s="14"/>
      <c r="Y794" s="14"/>
      <c r="Z794" s="14"/>
      <c r="AA794" s="14"/>
      <c r="AB794" s="14"/>
      <c r="AC794" s="14"/>
      <c r="AD794" s="14"/>
      <c r="AE794" s="14"/>
    </row>
    <row r="795" spans="1:31" ht="168.75">
      <c r="A795" s="28">
        <v>791</v>
      </c>
      <c r="B795" s="58" t="s">
        <v>3860</v>
      </c>
      <c r="C795" s="29" t="s">
        <v>2058</v>
      </c>
      <c r="D795" s="30" t="s">
        <v>1430</v>
      </c>
      <c r="E795" s="34" t="s">
        <v>2057</v>
      </c>
      <c r="F795" s="29" t="s">
        <v>1427</v>
      </c>
      <c r="G795" s="29" t="s">
        <v>3067</v>
      </c>
      <c r="H795" s="60">
        <v>5</v>
      </c>
      <c r="I795" s="60">
        <v>8750000</v>
      </c>
      <c r="J795" s="60">
        <f t="shared" si="21"/>
        <v>43750000</v>
      </c>
      <c r="K795" s="14"/>
      <c r="L795" s="14"/>
      <c r="M795" s="14"/>
      <c r="N795" s="14"/>
      <c r="O795" s="14"/>
      <c r="P795" s="14"/>
      <c r="Q795" s="14"/>
      <c r="R795" s="14"/>
      <c r="S795" s="14"/>
      <c r="T795" s="14"/>
      <c r="U795" s="14"/>
      <c r="V795" s="14"/>
      <c r="W795" s="14"/>
      <c r="X795" s="14"/>
      <c r="Y795" s="14"/>
      <c r="Z795" s="14"/>
      <c r="AA795" s="14"/>
      <c r="AB795" s="14"/>
      <c r="AC795" s="14"/>
      <c r="AD795" s="14"/>
      <c r="AE795" s="14"/>
    </row>
    <row r="796" spans="1:31" ht="112.5">
      <c r="A796" s="28">
        <v>792</v>
      </c>
      <c r="B796" s="58" t="s">
        <v>3861</v>
      </c>
      <c r="C796" s="29" t="s">
        <v>2059</v>
      </c>
      <c r="D796" s="30" t="s">
        <v>1430</v>
      </c>
      <c r="E796" s="34" t="s">
        <v>899</v>
      </c>
      <c r="F796" s="29" t="s">
        <v>1427</v>
      </c>
      <c r="G796" s="29" t="s">
        <v>3067</v>
      </c>
      <c r="H796" s="60">
        <v>5</v>
      </c>
      <c r="I796" s="60">
        <v>8750000</v>
      </c>
      <c r="J796" s="60">
        <f t="shared" si="21"/>
        <v>43750000</v>
      </c>
      <c r="K796" s="14"/>
      <c r="L796" s="14"/>
      <c r="M796" s="14"/>
      <c r="N796" s="14"/>
      <c r="O796" s="14"/>
      <c r="P796" s="14"/>
      <c r="Q796" s="14"/>
      <c r="R796" s="14"/>
      <c r="S796" s="14"/>
      <c r="T796" s="14"/>
      <c r="U796" s="14"/>
      <c r="V796" s="14"/>
      <c r="W796" s="14"/>
      <c r="X796" s="14"/>
      <c r="Y796" s="14"/>
      <c r="Z796" s="14"/>
      <c r="AA796" s="14"/>
      <c r="AB796" s="14"/>
      <c r="AC796" s="14"/>
      <c r="AD796" s="14"/>
      <c r="AE796" s="14"/>
    </row>
    <row r="797" spans="1:31" ht="37.5">
      <c r="A797" s="28">
        <v>793</v>
      </c>
      <c r="B797" s="58" t="s">
        <v>3862</v>
      </c>
      <c r="C797" s="33" t="s">
        <v>2060</v>
      </c>
      <c r="D797" s="30" t="s">
        <v>1424</v>
      </c>
      <c r="E797" s="34" t="s">
        <v>900</v>
      </c>
      <c r="F797" s="29" t="s">
        <v>1035</v>
      </c>
      <c r="G797" s="29" t="s">
        <v>3067</v>
      </c>
      <c r="H797" s="60">
        <v>20</v>
      </c>
      <c r="I797" s="60">
        <v>2226000</v>
      </c>
      <c r="J797" s="60">
        <f t="shared" si="21"/>
        <v>44520000</v>
      </c>
      <c r="K797" s="14"/>
      <c r="L797" s="14"/>
      <c r="M797" s="14"/>
      <c r="N797" s="14"/>
      <c r="O797" s="14"/>
      <c r="P797" s="14"/>
      <c r="Q797" s="14"/>
      <c r="R797" s="14"/>
      <c r="S797" s="14"/>
      <c r="T797" s="14"/>
      <c r="U797" s="14"/>
      <c r="V797" s="14"/>
      <c r="W797" s="14"/>
      <c r="X797" s="14"/>
      <c r="Y797" s="14"/>
      <c r="Z797" s="14"/>
      <c r="AA797" s="14"/>
      <c r="AB797" s="14"/>
      <c r="AC797" s="14"/>
      <c r="AD797" s="14"/>
      <c r="AE797" s="14"/>
    </row>
    <row r="798" spans="1:31" ht="131.25">
      <c r="A798" s="28">
        <v>794</v>
      </c>
      <c r="B798" s="58" t="s">
        <v>3863</v>
      </c>
      <c r="C798" s="29" t="s">
        <v>901</v>
      </c>
      <c r="D798" s="30" t="s">
        <v>1118</v>
      </c>
      <c r="E798" s="34" t="s">
        <v>902</v>
      </c>
      <c r="F798" s="29" t="s">
        <v>903</v>
      </c>
      <c r="G798" s="29" t="s">
        <v>3067</v>
      </c>
      <c r="H798" s="60">
        <v>70</v>
      </c>
      <c r="I798" s="60">
        <v>6710000</v>
      </c>
      <c r="J798" s="60">
        <f t="shared" si="21"/>
        <v>469700000</v>
      </c>
      <c r="K798" s="14"/>
      <c r="L798" s="14"/>
      <c r="M798" s="14"/>
      <c r="N798" s="14"/>
      <c r="O798" s="14"/>
      <c r="P798" s="14"/>
      <c r="Q798" s="14"/>
      <c r="R798" s="14"/>
      <c r="S798" s="14"/>
      <c r="T798" s="14"/>
      <c r="U798" s="14"/>
      <c r="V798" s="14"/>
      <c r="W798" s="14"/>
      <c r="X798" s="14"/>
      <c r="Y798" s="14"/>
      <c r="Z798" s="14"/>
      <c r="AA798" s="14"/>
      <c r="AB798" s="14"/>
      <c r="AC798" s="14"/>
      <c r="AD798" s="14"/>
      <c r="AE798" s="14"/>
    </row>
    <row r="799" spans="1:31" ht="56.25">
      <c r="A799" s="28">
        <v>795</v>
      </c>
      <c r="B799" s="58" t="s">
        <v>3864</v>
      </c>
      <c r="C799" s="29" t="s">
        <v>1278</v>
      </c>
      <c r="D799" s="30" t="s">
        <v>1424</v>
      </c>
      <c r="E799" s="34" t="s">
        <v>1279</v>
      </c>
      <c r="F799" s="29" t="s">
        <v>1427</v>
      </c>
      <c r="G799" s="29" t="s">
        <v>3069</v>
      </c>
      <c r="H799" s="60">
        <v>5</v>
      </c>
      <c r="I799" s="60">
        <v>990000</v>
      </c>
      <c r="J799" s="60">
        <f t="shared" si="21"/>
        <v>4950000</v>
      </c>
      <c r="K799" s="14"/>
      <c r="L799" s="14"/>
      <c r="M799" s="14"/>
      <c r="N799" s="14"/>
      <c r="O799" s="14"/>
      <c r="P799" s="14"/>
      <c r="Q799" s="14"/>
      <c r="R799" s="14"/>
      <c r="S799" s="14"/>
      <c r="T799" s="14"/>
      <c r="U799" s="14"/>
      <c r="V799" s="14"/>
      <c r="W799" s="14"/>
      <c r="X799" s="14"/>
      <c r="Y799" s="14"/>
      <c r="Z799" s="14"/>
      <c r="AA799" s="14"/>
      <c r="AB799" s="14"/>
      <c r="AC799" s="14"/>
      <c r="AD799" s="14"/>
      <c r="AE799" s="14"/>
    </row>
    <row r="800" spans="1:31" ht="206.25">
      <c r="A800" s="28">
        <v>796</v>
      </c>
      <c r="B800" s="58" t="s">
        <v>3865</v>
      </c>
      <c r="C800" s="29" t="s">
        <v>2062</v>
      </c>
      <c r="D800" s="30" t="s">
        <v>1424</v>
      </c>
      <c r="E800" s="34" t="s">
        <v>2061</v>
      </c>
      <c r="F800" s="29" t="s">
        <v>1529</v>
      </c>
      <c r="G800" s="29" t="s">
        <v>3069</v>
      </c>
      <c r="H800" s="60">
        <v>50</v>
      </c>
      <c r="I800" s="60">
        <v>700000</v>
      </c>
      <c r="J800" s="60">
        <f t="shared" si="21"/>
        <v>35000000</v>
      </c>
      <c r="K800" s="14"/>
      <c r="L800" s="14"/>
      <c r="M800" s="14"/>
      <c r="N800" s="14"/>
      <c r="O800" s="14"/>
      <c r="P800" s="14"/>
      <c r="Q800" s="14"/>
      <c r="R800" s="14"/>
      <c r="S800" s="14"/>
      <c r="T800" s="14"/>
      <c r="U800" s="14"/>
      <c r="V800" s="14"/>
      <c r="W800" s="14"/>
      <c r="X800" s="14"/>
      <c r="Y800" s="14"/>
      <c r="Z800" s="14"/>
      <c r="AA800" s="14"/>
      <c r="AB800" s="14"/>
      <c r="AC800" s="14"/>
      <c r="AD800" s="14"/>
      <c r="AE800" s="14"/>
    </row>
    <row r="801" spans="1:31" ht="150">
      <c r="A801" s="28">
        <v>797</v>
      </c>
      <c r="B801" s="58" t="s">
        <v>3866</v>
      </c>
      <c r="C801" s="29" t="s">
        <v>2063</v>
      </c>
      <c r="D801" s="30" t="s">
        <v>1424</v>
      </c>
      <c r="E801" s="34" t="s">
        <v>2064</v>
      </c>
      <c r="F801" s="29" t="s">
        <v>1529</v>
      </c>
      <c r="G801" s="29" t="s">
        <v>3067</v>
      </c>
      <c r="H801" s="60">
        <v>100</v>
      </c>
      <c r="I801" s="60">
        <v>60000</v>
      </c>
      <c r="J801" s="60">
        <f t="shared" si="21"/>
        <v>6000000</v>
      </c>
      <c r="K801" s="14"/>
      <c r="L801" s="14"/>
      <c r="M801" s="14"/>
      <c r="N801" s="14"/>
      <c r="O801" s="14"/>
      <c r="P801" s="14"/>
      <c r="Q801" s="14"/>
      <c r="R801" s="14"/>
      <c r="S801" s="14"/>
      <c r="T801" s="14"/>
      <c r="U801" s="14"/>
      <c r="V801" s="14"/>
      <c r="W801" s="14"/>
      <c r="X801" s="14"/>
      <c r="Y801" s="14"/>
      <c r="Z801" s="14"/>
      <c r="AA801" s="14"/>
      <c r="AB801" s="14"/>
      <c r="AC801" s="14"/>
      <c r="AD801" s="14"/>
      <c r="AE801" s="14"/>
    </row>
    <row r="802" spans="1:31" ht="150">
      <c r="A802" s="28">
        <v>798</v>
      </c>
      <c r="B802" s="58" t="s">
        <v>3867</v>
      </c>
      <c r="C802" s="29" t="s">
        <v>904</v>
      </c>
      <c r="D802" s="30" t="s">
        <v>1424</v>
      </c>
      <c r="E802" s="34" t="s">
        <v>905</v>
      </c>
      <c r="F802" s="29" t="s">
        <v>1429</v>
      </c>
      <c r="G802" s="29" t="s">
        <v>3067</v>
      </c>
      <c r="H802" s="60">
        <v>300</v>
      </c>
      <c r="I802" s="60">
        <v>486700</v>
      </c>
      <c r="J802" s="60">
        <f t="shared" si="21"/>
        <v>146010000</v>
      </c>
      <c r="K802" s="14"/>
      <c r="L802" s="14"/>
      <c r="M802" s="14"/>
      <c r="N802" s="14"/>
      <c r="O802" s="14"/>
      <c r="P802" s="14"/>
      <c r="Q802" s="14"/>
      <c r="R802" s="14"/>
      <c r="S802" s="14"/>
      <c r="T802" s="14"/>
      <c r="U802" s="14"/>
      <c r="V802" s="14"/>
      <c r="W802" s="14"/>
      <c r="X802" s="14"/>
      <c r="Y802" s="14"/>
      <c r="Z802" s="14"/>
      <c r="AA802" s="14"/>
      <c r="AB802" s="14"/>
      <c r="AC802" s="14"/>
      <c r="AD802" s="14"/>
      <c r="AE802" s="14"/>
    </row>
    <row r="803" spans="1:31" ht="56.25">
      <c r="A803" s="28">
        <v>799</v>
      </c>
      <c r="B803" s="58" t="s">
        <v>3868</v>
      </c>
      <c r="C803" s="29" t="s">
        <v>1280</v>
      </c>
      <c r="D803" s="30" t="s">
        <v>1424</v>
      </c>
      <c r="E803" s="34"/>
      <c r="F803" s="29" t="s">
        <v>1429</v>
      </c>
      <c r="G803" s="29" t="s">
        <v>3069</v>
      </c>
      <c r="H803" s="60">
        <v>200</v>
      </c>
      <c r="I803" s="60">
        <v>47720</v>
      </c>
      <c r="J803" s="60">
        <f t="shared" si="21"/>
        <v>9544000</v>
      </c>
      <c r="K803" s="14"/>
      <c r="L803" s="14"/>
      <c r="M803" s="14"/>
      <c r="N803" s="14"/>
      <c r="O803" s="14"/>
      <c r="P803" s="14"/>
      <c r="Q803" s="14"/>
      <c r="R803" s="14"/>
      <c r="S803" s="14"/>
      <c r="T803" s="14"/>
      <c r="U803" s="14"/>
      <c r="V803" s="14"/>
      <c r="W803" s="14"/>
      <c r="X803" s="14"/>
      <c r="Y803" s="14"/>
      <c r="Z803" s="14"/>
      <c r="AA803" s="14"/>
      <c r="AB803" s="14"/>
      <c r="AC803" s="14"/>
      <c r="AD803" s="14"/>
      <c r="AE803" s="14"/>
    </row>
    <row r="804" spans="1:31" ht="37.5">
      <c r="A804" s="28">
        <v>800</v>
      </c>
      <c r="B804" s="58" t="s">
        <v>3869</v>
      </c>
      <c r="C804" s="59" t="s">
        <v>906</v>
      </c>
      <c r="D804" s="63" t="s">
        <v>907</v>
      </c>
      <c r="E804" s="61" t="s">
        <v>908</v>
      </c>
      <c r="F804" s="29" t="s">
        <v>1427</v>
      </c>
      <c r="G804" s="29" t="s">
        <v>3067</v>
      </c>
      <c r="H804" s="60">
        <v>60</v>
      </c>
      <c r="I804" s="60">
        <v>1950000</v>
      </c>
      <c r="J804" s="60">
        <f t="shared" si="21"/>
        <v>117000000</v>
      </c>
      <c r="K804" s="14"/>
      <c r="L804" s="14"/>
      <c r="M804" s="14"/>
      <c r="N804" s="14"/>
      <c r="O804" s="14"/>
      <c r="P804" s="14"/>
      <c r="Q804" s="14"/>
      <c r="R804" s="14"/>
      <c r="S804" s="14"/>
      <c r="T804" s="14"/>
      <c r="U804" s="14"/>
      <c r="V804" s="14"/>
      <c r="W804" s="14"/>
      <c r="X804" s="14"/>
      <c r="Y804" s="14"/>
      <c r="Z804" s="14"/>
      <c r="AA804" s="14"/>
      <c r="AB804" s="14"/>
      <c r="AC804" s="14"/>
      <c r="AD804" s="14"/>
      <c r="AE804" s="14"/>
    </row>
    <row r="805" spans="1:31" ht="56.25">
      <c r="A805" s="28">
        <v>801</v>
      </c>
      <c r="B805" s="58" t="s">
        <v>3870</v>
      </c>
      <c r="C805" s="29" t="s">
        <v>1281</v>
      </c>
      <c r="D805" s="30" t="s">
        <v>1426</v>
      </c>
      <c r="E805" s="34"/>
      <c r="F805" s="29" t="s">
        <v>1427</v>
      </c>
      <c r="G805" s="29" t="s">
        <v>3069</v>
      </c>
      <c r="H805" s="60">
        <v>10</v>
      </c>
      <c r="I805" s="60">
        <v>7140000</v>
      </c>
      <c r="J805" s="60">
        <f t="shared" si="21"/>
        <v>71400000</v>
      </c>
      <c r="K805" s="14"/>
      <c r="L805" s="14"/>
      <c r="M805" s="14"/>
      <c r="N805" s="14"/>
      <c r="O805" s="14"/>
      <c r="P805" s="14"/>
      <c r="Q805" s="14"/>
      <c r="R805" s="14"/>
      <c r="S805" s="14"/>
      <c r="T805" s="14"/>
      <c r="U805" s="14"/>
      <c r="V805" s="14"/>
      <c r="W805" s="14"/>
      <c r="X805" s="14"/>
      <c r="Y805" s="14"/>
      <c r="Z805" s="14"/>
      <c r="AA805" s="14"/>
      <c r="AB805" s="14"/>
      <c r="AC805" s="14"/>
      <c r="AD805" s="14"/>
      <c r="AE805" s="14"/>
    </row>
    <row r="806" spans="1:31" ht="206.25">
      <c r="A806" s="28">
        <v>802</v>
      </c>
      <c r="B806" s="58" t="s">
        <v>3871</v>
      </c>
      <c r="C806" s="29" t="s">
        <v>909</v>
      </c>
      <c r="D806" s="30" t="s">
        <v>1424</v>
      </c>
      <c r="E806" s="34" t="s">
        <v>910</v>
      </c>
      <c r="F806" s="29" t="s">
        <v>1427</v>
      </c>
      <c r="G806" s="29" t="s">
        <v>3067</v>
      </c>
      <c r="H806" s="60">
        <v>5</v>
      </c>
      <c r="I806" s="60">
        <v>9000000</v>
      </c>
      <c r="J806" s="60">
        <f t="shared" si="21"/>
        <v>45000000</v>
      </c>
      <c r="K806" s="14"/>
      <c r="L806" s="14"/>
      <c r="M806" s="14"/>
      <c r="N806" s="14"/>
      <c r="O806" s="14"/>
      <c r="P806" s="14"/>
      <c r="Q806" s="14"/>
      <c r="R806" s="14"/>
      <c r="S806" s="14"/>
      <c r="T806" s="14"/>
      <c r="U806" s="14"/>
      <c r="V806" s="14"/>
      <c r="W806" s="14"/>
      <c r="X806" s="14"/>
      <c r="Y806" s="14"/>
      <c r="Z806" s="14"/>
      <c r="AA806" s="14"/>
      <c r="AB806" s="14"/>
      <c r="AC806" s="14"/>
      <c r="AD806" s="14"/>
      <c r="AE806" s="14"/>
    </row>
    <row r="807" spans="1:31" ht="112.5">
      <c r="A807" s="28">
        <v>803</v>
      </c>
      <c r="B807" s="58" t="s">
        <v>3872</v>
      </c>
      <c r="C807" s="29" t="s">
        <v>2065</v>
      </c>
      <c r="D807" s="30" t="s">
        <v>1424</v>
      </c>
      <c r="E807" s="34" t="s">
        <v>911</v>
      </c>
      <c r="F807" s="29" t="s">
        <v>1427</v>
      </c>
      <c r="G807" s="29" t="s">
        <v>3067</v>
      </c>
      <c r="H807" s="60">
        <v>15</v>
      </c>
      <c r="I807" s="60">
        <v>16770600</v>
      </c>
      <c r="J807" s="60">
        <f t="shared" si="21"/>
        <v>251559000</v>
      </c>
      <c r="K807" s="14"/>
      <c r="L807" s="14"/>
      <c r="M807" s="14"/>
      <c r="N807" s="14"/>
      <c r="O807" s="14"/>
      <c r="P807" s="14"/>
      <c r="Q807" s="14"/>
      <c r="R807" s="14"/>
      <c r="S807" s="14"/>
      <c r="T807" s="14"/>
      <c r="U807" s="14"/>
      <c r="V807" s="14"/>
      <c r="W807" s="14"/>
      <c r="X807" s="14"/>
      <c r="Y807" s="14"/>
      <c r="Z807" s="14"/>
      <c r="AA807" s="14"/>
      <c r="AB807" s="14"/>
      <c r="AC807" s="14"/>
      <c r="AD807" s="14"/>
      <c r="AE807" s="14"/>
    </row>
    <row r="808" spans="1:31" ht="93.75">
      <c r="A808" s="28">
        <v>804</v>
      </c>
      <c r="B808" s="58" t="s">
        <v>3873</v>
      </c>
      <c r="C808" s="29" t="s">
        <v>2066</v>
      </c>
      <c r="D808" s="30" t="s">
        <v>1424</v>
      </c>
      <c r="E808" s="34" t="s">
        <v>912</v>
      </c>
      <c r="F808" s="29" t="s">
        <v>1035</v>
      </c>
      <c r="G808" s="29" t="s">
        <v>3067</v>
      </c>
      <c r="H808" s="60">
        <v>20</v>
      </c>
      <c r="I808" s="60">
        <v>4950000</v>
      </c>
      <c r="J808" s="60">
        <f t="shared" si="21"/>
        <v>99000000</v>
      </c>
      <c r="K808" s="14"/>
      <c r="L808" s="14"/>
      <c r="M808" s="14"/>
      <c r="N808" s="14"/>
      <c r="O808" s="14"/>
      <c r="P808" s="14"/>
      <c r="Q808" s="14"/>
      <c r="R808" s="14"/>
      <c r="S808" s="14"/>
      <c r="T808" s="14"/>
      <c r="U808" s="14"/>
      <c r="V808" s="14"/>
      <c r="W808" s="14"/>
      <c r="X808" s="14"/>
      <c r="Y808" s="14"/>
      <c r="Z808" s="14"/>
      <c r="AA808" s="14"/>
      <c r="AB808" s="14"/>
      <c r="AC808" s="14"/>
      <c r="AD808" s="14"/>
      <c r="AE808" s="14"/>
    </row>
    <row r="809" spans="1:31" ht="56.25">
      <c r="A809" s="28">
        <v>805</v>
      </c>
      <c r="B809" s="58" t="s">
        <v>3874</v>
      </c>
      <c r="C809" s="29" t="s">
        <v>2067</v>
      </c>
      <c r="D809" s="30" t="s">
        <v>1424</v>
      </c>
      <c r="E809" s="34" t="s">
        <v>2068</v>
      </c>
      <c r="F809" s="29" t="s">
        <v>1427</v>
      </c>
      <c r="G809" s="29" t="s">
        <v>3067</v>
      </c>
      <c r="H809" s="60">
        <v>15</v>
      </c>
      <c r="I809" s="60">
        <v>5796000</v>
      </c>
      <c r="J809" s="60">
        <f t="shared" si="21"/>
        <v>86940000</v>
      </c>
      <c r="K809" s="14"/>
      <c r="L809" s="14"/>
      <c r="M809" s="14"/>
      <c r="N809" s="14"/>
      <c r="O809" s="14"/>
      <c r="P809" s="14"/>
      <c r="Q809" s="14"/>
      <c r="R809" s="14"/>
      <c r="S809" s="14"/>
      <c r="T809" s="14"/>
      <c r="U809" s="14"/>
      <c r="V809" s="14"/>
      <c r="W809" s="14"/>
      <c r="X809" s="14"/>
      <c r="Y809" s="14"/>
      <c r="Z809" s="14"/>
      <c r="AA809" s="14"/>
      <c r="AB809" s="14"/>
      <c r="AC809" s="14"/>
      <c r="AD809" s="14"/>
      <c r="AE809" s="14"/>
    </row>
    <row r="810" spans="1:31" ht="75">
      <c r="A810" s="28">
        <v>806</v>
      </c>
      <c r="B810" s="58" t="s">
        <v>3875</v>
      </c>
      <c r="C810" s="29" t="s">
        <v>2070</v>
      </c>
      <c r="D810" s="30" t="s">
        <v>1424</v>
      </c>
      <c r="E810" s="34" t="s">
        <v>2069</v>
      </c>
      <c r="F810" s="29" t="s">
        <v>1035</v>
      </c>
      <c r="G810" s="29" t="s">
        <v>3067</v>
      </c>
      <c r="H810" s="60">
        <v>110</v>
      </c>
      <c r="I810" s="60">
        <v>11000000</v>
      </c>
      <c r="J810" s="60">
        <f t="shared" si="21"/>
        <v>1210000000</v>
      </c>
      <c r="K810" s="14"/>
      <c r="L810" s="14"/>
      <c r="M810" s="14"/>
      <c r="N810" s="14"/>
      <c r="O810" s="14"/>
      <c r="P810" s="14"/>
      <c r="Q810" s="14"/>
      <c r="R810" s="14"/>
      <c r="S810" s="14"/>
      <c r="T810" s="14"/>
      <c r="U810" s="14"/>
      <c r="V810" s="14"/>
      <c r="W810" s="14"/>
      <c r="X810" s="14"/>
      <c r="Y810" s="14"/>
      <c r="Z810" s="14"/>
      <c r="AA810" s="14"/>
      <c r="AB810" s="14"/>
      <c r="AC810" s="14"/>
      <c r="AD810" s="14"/>
      <c r="AE810" s="14"/>
    </row>
    <row r="811" spans="1:31" ht="112.5">
      <c r="A811" s="28">
        <v>807</v>
      </c>
      <c r="B811" s="58" t="s">
        <v>3876</v>
      </c>
      <c r="C811" s="29" t="s">
        <v>2072</v>
      </c>
      <c r="D811" s="30" t="s">
        <v>1118</v>
      </c>
      <c r="E811" s="34" t="s">
        <v>2071</v>
      </c>
      <c r="F811" s="29" t="s">
        <v>1427</v>
      </c>
      <c r="G811" s="29" t="s">
        <v>3067</v>
      </c>
      <c r="H811" s="60">
        <v>20</v>
      </c>
      <c r="I811" s="60">
        <v>10560000</v>
      </c>
      <c r="J811" s="60">
        <f t="shared" si="21"/>
        <v>211200000</v>
      </c>
      <c r="K811" s="14"/>
      <c r="L811" s="14"/>
      <c r="M811" s="14"/>
      <c r="N811" s="14"/>
      <c r="O811" s="14"/>
      <c r="P811" s="14"/>
      <c r="Q811" s="14"/>
      <c r="R811" s="14"/>
      <c r="S811" s="14"/>
      <c r="T811" s="14"/>
      <c r="U811" s="14"/>
      <c r="V811" s="14"/>
      <c r="W811" s="14"/>
      <c r="X811" s="14"/>
      <c r="Y811" s="14"/>
      <c r="Z811" s="14"/>
      <c r="AA811" s="14"/>
      <c r="AB811" s="14"/>
      <c r="AC811" s="14"/>
      <c r="AD811" s="14"/>
      <c r="AE811" s="14"/>
    </row>
    <row r="812" spans="1:31" ht="131.25">
      <c r="A812" s="28">
        <v>808</v>
      </c>
      <c r="B812" s="58" t="s">
        <v>3877</v>
      </c>
      <c r="C812" s="29" t="s">
        <v>2072</v>
      </c>
      <c r="D812" s="30" t="s">
        <v>1118</v>
      </c>
      <c r="E812" s="34" t="s">
        <v>2076</v>
      </c>
      <c r="F812" s="29" t="s">
        <v>1427</v>
      </c>
      <c r="G812" s="29" t="s">
        <v>3067</v>
      </c>
      <c r="H812" s="60">
        <v>20</v>
      </c>
      <c r="I812" s="60">
        <v>10560000</v>
      </c>
      <c r="J812" s="60">
        <f t="shared" si="21"/>
        <v>211200000</v>
      </c>
      <c r="K812" s="14"/>
      <c r="L812" s="14"/>
      <c r="M812" s="14"/>
      <c r="N812" s="14"/>
      <c r="O812" s="14"/>
      <c r="P812" s="14"/>
      <c r="Q812" s="14"/>
      <c r="R812" s="14"/>
      <c r="S812" s="14"/>
      <c r="T812" s="14"/>
      <c r="U812" s="14"/>
      <c r="V812" s="14"/>
      <c r="W812" s="14"/>
      <c r="X812" s="14"/>
      <c r="Y812" s="14"/>
      <c r="Z812" s="14"/>
      <c r="AA812" s="14"/>
      <c r="AB812" s="14"/>
      <c r="AC812" s="14"/>
      <c r="AD812" s="14"/>
      <c r="AE812" s="14"/>
    </row>
    <row r="813" spans="1:31" ht="93.75">
      <c r="A813" s="28">
        <v>809</v>
      </c>
      <c r="B813" s="58" t="s">
        <v>3878</v>
      </c>
      <c r="C813" s="29" t="s">
        <v>2074</v>
      </c>
      <c r="D813" s="30" t="s">
        <v>1118</v>
      </c>
      <c r="E813" s="34" t="s">
        <v>2073</v>
      </c>
      <c r="F813" s="29" t="s">
        <v>1427</v>
      </c>
      <c r="G813" s="29" t="s">
        <v>3067</v>
      </c>
      <c r="H813" s="60">
        <v>20</v>
      </c>
      <c r="I813" s="60">
        <v>5259870</v>
      </c>
      <c r="J813" s="60">
        <f t="shared" si="21"/>
        <v>105197400</v>
      </c>
      <c r="K813" s="14"/>
      <c r="L813" s="14"/>
      <c r="M813" s="14"/>
      <c r="N813" s="14"/>
      <c r="O813" s="14"/>
      <c r="P813" s="14"/>
      <c r="Q813" s="14"/>
      <c r="R813" s="14"/>
      <c r="S813" s="14"/>
      <c r="T813" s="14"/>
      <c r="U813" s="14"/>
      <c r="V813" s="14"/>
      <c r="W813" s="14"/>
      <c r="X813" s="14"/>
      <c r="Y813" s="14"/>
      <c r="Z813" s="14"/>
      <c r="AA813" s="14"/>
      <c r="AB813" s="14"/>
      <c r="AC813" s="14"/>
      <c r="AD813" s="14"/>
      <c r="AE813" s="14"/>
    </row>
    <row r="814" spans="1:31" ht="93.75">
      <c r="A814" s="28">
        <v>810</v>
      </c>
      <c r="B814" s="58" t="s">
        <v>3879</v>
      </c>
      <c r="C814" s="29" t="s">
        <v>2074</v>
      </c>
      <c r="D814" s="30" t="s">
        <v>1118</v>
      </c>
      <c r="E814" s="34" t="s">
        <v>2075</v>
      </c>
      <c r="F814" s="29" t="s">
        <v>1427</v>
      </c>
      <c r="G814" s="29" t="s">
        <v>3067</v>
      </c>
      <c r="H814" s="60">
        <v>10</v>
      </c>
      <c r="I814" s="60">
        <v>5844300</v>
      </c>
      <c r="J814" s="60">
        <f t="shared" si="21"/>
        <v>58443000</v>
      </c>
      <c r="K814" s="14"/>
      <c r="L814" s="14"/>
      <c r="M814" s="14"/>
      <c r="N814" s="14"/>
      <c r="O814" s="14"/>
      <c r="P814" s="14"/>
      <c r="Q814" s="14"/>
      <c r="R814" s="14"/>
      <c r="S814" s="14"/>
      <c r="T814" s="14"/>
      <c r="U814" s="14"/>
      <c r="V814" s="14"/>
      <c r="W814" s="14"/>
      <c r="X814" s="14"/>
      <c r="Y814" s="14"/>
      <c r="Z814" s="14"/>
      <c r="AA814" s="14"/>
      <c r="AB814" s="14"/>
      <c r="AC814" s="14"/>
      <c r="AD814" s="14"/>
      <c r="AE814" s="14"/>
    </row>
    <row r="815" spans="1:31" ht="37.5">
      <c r="A815" s="28">
        <v>811</v>
      </c>
      <c r="B815" s="58" t="s">
        <v>3880</v>
      </c>
      <c r="C815" s="29" t="s">
        <v>2077</v>
      </c>
      <c r="D815" s="30" t="s">
        <v>1118</v>
      </c>
      <c r="E815" s="34" t="s">
        <v>588</v>
      </c>
      <c r="F815" s="29" t="s">
        <v>1427</v>
      </c>
      <c r="G815" s="29" t="s">
        <v>3067</v>
      </c>
      <c r="H815" s="60">
        <v>100</v>
      </c>
      <c r="I815" s="60">
        <v>6930000</v>
      </c>
      <c r="J815" s="60">
        <f t="shared" si="21"/>
        <v>693000000</v>
      </c>
      <c r="K815" s="14"/>
      <c r="L815" s="14"/>
      <c r="M815" s="14"/>
      <c r="N815" s="14"/>
      <c r="O815" s="14"/>
      <c r="P815" s="14"/>
      <c r="Q815" s="14"/>
      <c r="R815" s="14"/>
      <c r="S815" s="14"/>
      <c r="T815" s="14"/>
      <c r="U815" s="14"/>
      <c r="V815" s="14"/>
      <c r="W815" s="14"/>
      <c r="X815" s="14"/>
      <c r="Y815" s="14"/>
      <c r="Z815" s="14"/>
      <c r="AA815" s="14"/>
      <c r="AB815" s="14"/>
      <c r="AC815" s="14"/>
      <c r="AD815" s="14"/>
      <c r="AE815" s="14"/>
    </row>
    <row r="816" spans="1:31" ht="112.5">
      <c r="A816" s="28">
        <v>812</v>
      </c>
      <c r="B816" s="58" t="s">
        <v>3881</v>
      </c>
      <c r="C816" s="29" t="s">
        <v>589</v>
      </c>
      <c r="D816" s="30" t="s">
        <v>1426</v>
      </c>
      <c r="E816" s="106" t="s">
        <v>590</v>
      </c>
      <c r="F816" s="29" t="s">
        <v>1427</v>
      </c>
      <c r="G816" s="29" t="s">
        <v>3067</v>
      </c>
      <c r="H816" s="60">
        <v>2500</v>
      </c>
      <c r="I816" s="60">
        <v>46200</v>
      </c>
      <c r="J816" s="60">
        <f t="shared" si="21"/>
        <v>115500000</v>
      </c>
      <c r="K816" s="14"/>
      <c r="L816" s="14"/>
      <c r="M816" s="14"/>
      <c r="N816" s="14"/>
      <c r="O816" s="14"/>
      <c r="P816" s="14"/>
      <c r="Q816" s="14"/>
      <c r="R816" s="14"/>
      <c r="S816" s="14"/>
      <c r="T816" s="14"/>
      <c r="U816" s="14"/>
      <c r="V816" s="14"/>
      <c r="W816" s="14"/>
      <c r="X816" s="14"/>
      <c r="Y816" s="14"/>
      <c r="Z816" s="14"/>
      <c r="AA816" s="14"/>
      <c r="AB816" s="14"/>
      <c r="AC816" s="14"/>
      <c r="AD816" s="14"/>
      <c r="AE816" s="14"/>
    </row>
    <row r="817" spans="1:31" ht="243.75">
      <c r="A817" s="28">
        <v>813</v>
      </c>
      <c r="B817" s="58" t="s">
        <v>3882</v>
      </c>
      <c r="C817" s="29" t="s">
        <v>591</v>
      </c>
      <c r="D817" s="30" t="s">
        <v>1424</v>
      </c>
      <c r="E817" s="34" t="s">
        <v>592</v>
      </c>
      <c r="F817" s="29" t="s">
        <v>593</v>
      </c>
      <c r="G817" s="29" t="s">
        <v>3067</v>
      </c>
      <c r="H817" s="60">
        <v>15</v>
      </c>
      <c r="I817" s="60">
        <v>45000000</v>
      </c>
      <c r="J817" s="60">
        <f t="shared" si="21"/>
        <v>675000000</v>
      </c>
      <c r="K817" s="14"/>
      <c r="L817" s="14"/>
      <c r="M817" s="14"/>
      <c r="N817" s="14"/>
      <c r="O817" s="14"/>
      <c r="P817" s="14"/>
      <c r="Q817" s="14"/>
      <c r="R817" s="14"/>
      <c r="S817" s="14"/>
      <c r="T817" s="14"/>
      <c r="U817" s="14"/>
      <c r="V817" s="14"/>
      <c r="W817" s="14"/>
      <c r="X817" s="14"/>
      <c r="Y817" s="14"/>
      <c r="Z817" s="14"/>
      <c r="AA817" s="14"/>
      <c r="AB817" s="14"/>
      <c r="AC817" s="14"/>
      <c r="AD817" s="14"/>
      <c r="AE817" s="14"/>
    </row>
    <row r="818" spans="1:31" ht="131.25">
      <c r="A818" s="28">
        <v>814</v>
      </c>
      <c r="B818" s="58" t="s">
        <v>3883</v>
      </c>
      <c r="C818" s="29" t="s">
        <v>594</v>
      </c>
      <c r="D818" s="30" t="s">
        <v>1424</v>
      </c>
      <c r="E818" s="34" t="s">
        <v>595</v>
      </c>
      <c r="F818" s="29" t="s">
        <v>1427</v>
      </c>
      <c r="G818" s="29" t="s">
        <v>3067</v>
      </c>
      <c r="H818" s="60">
        <v>1500</v>
      </c>
      <c r="I818" s="60">
        <v>45000</v>
      </c>
      <c r="J818" s="60">
        <f t="shared" si="21"/>
        <v>67500000</v>
      </c>
      <c r="K818" s="14"/>
      <c r="L818" s="14"/>
      <c r="M818" s="14"/>
      <c r="N818" s="14"/>
      <c r="O818" s="14"/>
      <c r="P818" s="14"/>
      <c r="Q818" s="14"/>
      <c r="R818" s="14"/>
      <c r="S818" s="14"/>
      <c r="T818" s="14"/>
      <c r="U818" s="14"/>
      <c r="V818" s="14"/>
      <c r="W818" s="14"/>
      <c r="X818" s="14"/>
      <c r="Y818" s="14"/>
      <c r="Z818" s="14"/>
      <c r="AA818" s="14"/>
      <c r="AB818" s="14"/>
      <c r="AC818" s="14"/>
      <c r="AD818" s="14"/>
      <c r="AE818" s="14"/>
    </row>
    <row r="819" spans="1:31" ht="112.5">
      <c r="A819" s="28">
        <v>815</v>
      </c>
      <c r="B819" s="58" t="s">
        <v>3884</v>
      </c>
      <c r="C819" s="29" t="s">
        <v>1117</v>
      </c>
      <c r="D819" s="30" t="s">
        <v>1118</v>
      </c>
      <c r="E819" s="34" t="s">
        <v>1119</v>
      </c>
      <c r="F819" s="29" t="s">
        <v>1427</v>
      </c>
      <c r="G819" s="59" t="s">
        <v>3068</v>
      </c>
      <c r="H819" s="60">
        <v>200</v>
      </c>
      <c r="I819" s="60">
        <v>3511200</v>
      </c>
      <c r="J819" s="60">
        <f t="shared" si="21"/>
        <v>702240000</v>
      </c>
      <c r="K819" s="14"/>
      <c r="L819" s="14"/>
      <c r="M819" s="14"/>
      <c r="N819" s="14"/>
      <c r="O819" s="14"/>
      <c r="P819" s="14"/>
      <c r="Q819" s="14"/>
      <c r="R819" s="14"/>
      <c r="S819" s="14"/>
      <c r="T819" s="14"/>
      <c r="U819" s="14"/>
      <c r="V819" s="14"/>
      <c r="W819" s="14"/>
      <c r="X819" s="14"/>
      <c r="Y819" s="14"/>
      <c r="Z819" s="14"/>
      <c r="AA819" s="14"/>
      <c r="AB819" s="14"/>
      <c r="AC819" s="14"/>
      <c r="AD819" s="14"/>
      <c r="AE819" s="14"/>
    </row>
    <row r="820" spans="1:31" ht="37.5">
      <c r="A820" s="28">
        <v>816</v>
      </c>
      <c r="B820" s="58" t="s">
        <v>3885</v>
      </c>
      <c r="C820" s="29" t="s">
        <v>596</v>
      </c>
      <c r="D820" s="30" t="s">
        <v>1426</v>
      </c>
      <c r="E820" s="34" t="s">
        <v>597</v>
      </c>
      <c r="F820" s="29" t="s">
        <v>1427</v>
      </c>
      <c r="G820" s="29" t="s">
        <v>3067</v>
      </c>
      <c r="H820" s="60">
        <v>5</v>
      </c>
      <c r="I820" s="60">
        <v>357000</v>
      </c>
      <c r="J820" s="60">
        <f t="shared" si="21"/>
        <v>1785000</v>
      </c>
      <c r="K820" s="14"/>
      <c r="L820" s="14"/>
      <c r="M820" s="14"/>
      <c r="N820" s="14"/>
      <c r="O820" s="14"/>
      <c r="P820" s="14"/>
      <c r="Q820" s="14"/>
      <c r="R820" s="14"/>
      <c r="S820" s="14"/>
      <c r="T820" s="14"/>
      <c r="U820" s="14"/>
      <c r="V820" s="14"/>
      <c r="W820" s="14"/>
      <c r="X820" s="14"/>
      <c r="Y820" s="14"/>
      <c r="Z820" s="14"/>
      <c r="AA820" s="14"/>
      <c r="AB820" s="14"/>
      <c r="AC820" s="14"/>
      <c r="AD820" s="14"/>
      <c r="AE820" s="14"/>
    </row>
    <row r="821" spans="1:31" ht="150">
      <c r="A821" s="28">
        <v>817</v>
      </c>
      <c r="B821" s="58" t="s">
        <v>3886</v>
      </c>
      <c r="C821" s="42" t="s">
        <v>2078</v>
      </c>
      <c r="D821" s="30" t="s">
        <v>1120</v>
      </c>
      <c r="E821" s="34" t="s">
        <v>2079</v>
      </c>
      <c r="F821" s="29" t="s">
        <v>1121</v>
      </c>
      <c r="G821" s="59" t="s">
        <v>3068</v>
      </c>
      <c r="H821" s="60">
        <v>602400</v>
      </c>
      <c r="I821" s="60">
        <v>17500</v>
      </c>
      <c r="J821" s="60">
        <f t="shared" si="21"/>
        <v>10542000000</v>
      </c>
      <c r="K821" s="14"/>
      <c r="L821" s="14"/>
      <c r="M821" s="14"/>
      <c r="N821" s="14"/>
      <c r="O821" s="14"/>
      <c r="P821" s="14"/>
      <c r="Q821" s="14"/>
      <c r="R821" s="14"/>
      <c r="S821" s="14"/>
      <c r="T821" s="14"/>
      <c r="U821" s="14"/>
      <c r="V821" s="14"/>
      <c r="W821" s="14"/>
      <c r="X821" s="14"/>
      <c r="Y821" s="14"/>
      <c r="Z821" s="14"/>
      <c r="AA821" s="14"/>
      <c r="AB821" s="14"/>
      <c r="AC821" s="14"/>
      <c r="AD821" s="14"/>
      <c r="AE821" s="14"/>
    </row>
    <row r="822" spans="1:31" ht="75">
      <c r="A822" s="28">
        <v>818</v>
      </c>
      <c r="B822" s="58" t="s">
        <v>3887</v>
      </c>
      <c r="C822" s="42" t="s">
        <v>2080</v>
      </c>
      <c r="D822" s="30" t="s">
        <v>1120</v>
      </c>
      <c r="E822" s="34" t="s">
        <v>2081</v>
      </c>
      <c r="F822" s="29" t="s">
        <v>1121</v>
      </c>
      <c r="G822" s="59" t="s">
        <v>3068</v>
      </c>
      <c r="H822" s="60">
        <v>678000</v>
      </c>
      <c r="I822" s="60">
        <v>17500</v>
      </c>
      <c r="J822" s="60">
        <f t="shared" si="21"/>
        <v>11865000000</v>
      </c>
      <c r="K822" s="14"/>
      <c r="L822" s="14"/>
      <c r="M822" s="14"/>
      <c r="N822" s="14"/>
      <c r="O822" s="14"/>
      <c r="P822" s="14"/>
      <c r="Q822" s="14"/>
      <c r="R822" s="14"/>
      <c r="S822" s="14"/>
      <c r="T822" s="14"/>
      <c r="U822" s="14"/>
      <c r="V822" s="14"/>
      <c r="W822" s="14"/>
      <c r="X822" s="14"/>
      <c r="Y822" s="14"/>
      <c r="Z822" s="14"/>
      <c r="AA822" s="14"/>
      <c r="AB822" s="14"/>
      <c r="AC822" s="14"/>
      <c r="AD822" s="14"/>
      <c r="AE822" s="14"/>
    </row>
    <row r="823" spans="1:31" s="19" customFormat="1" ht="150">
      <c r="A823" s="28">
        <v>819</v>
      </c>
      <c r="B823" s="58" t="s">
        <v>3888</v>
      </c>
      <c r="C823" s="43" t="s">
        <v>3062</v>
      </c>
      <c r="D823" s="36" t="s">
        <v>1602</v>
      </c>
      <c r="E823" s="107" t="s">
        <v>3063</v>
      </c>
      <c r="F823" s="36" t="s">
        <v>1427</v>
      </c>
      <c r="G823" s="36" t="s">
        <v>3064</v>
      </c>
      <c r="H823" s="108">
        <v>10000</v>
      </c>
      <c r="I823" s="108">
        <v>7769</v>
      </c>
      <c r="J823" s="108">
        <f t="shared" si="21"/>
        <v>77690000</v>
      </c>
      <c r="K823" s="14"/>
      <c r="L823" s="14"/>
      <c r="M823" s="14"/>
      <c r="N823" s="14"/>
      <c r="O823" s="14"/>
      <c r="P823" s="14"/>
      <c r="Q823" s="14"/>
      <c r="R823" s="14"/>
      <c r="S823" s="14"/>
      <c r="T823" s="14"/>
      <c r="U823" s="14"/>
      <c r="V823" s="14"/>
      <c r="W823" s="14"/>
      <c r="X823" s="14"/>
      <c r="Y823" s="14"/>
      <c r="Z823" s="14"/>
      <c r="AA823" s="14"/>
      <c r="AB823" s="14"/>
      <c r="AC823" s="14"/>
      <c r="AD823" s="14"/>
      <c r="AE823" s="14"/>
    </row>
    <row r="824" spans="1:31" ht="37.5">
      <c r="A824" s="28">
        <v>820</v>
      </c>
      <c r="B824" s="58" t="s">
        <v>3889</v>
      </c>
      <c r="C824" s="29" t="s">
        <v>598</v>
      </c>
      <c r="D824" s="30" t="s">
        <v>1424</v>
      </c>
      <c r="E824" s="34" t="s">
        <v>1373</v>
      </c>
      <c r="F824" s="29" t="s">
        <v>1429</v>
      </c>
      <c r="G824" s="29" t="s">
        <v>3067</v>
      </c>
      <c r="H824" s="60">
        <v>1806</v>
      </c>
      <c r="I824" s="60">
        <v>3300</v>
      </c>
      <c r="J824" s="60">
        <f t="shared" si="21"/>
        <v>5959800</v>
      </c>
      <c r="K824" s="14"/>
      <c r="L824" s="14"/>
      <c r="M824" s="14"/>
      <c r="N824" s="14"/>
      <c r="O824" s="14"/>
      <c r="P824" s="14"/>
      <c r="Q824" s="14"/>
      <c r="R824" s="14"/>
      <c r="S824" s="14"/>
      <c r="T824" s="14"/>
      <c r="U824" s="14"/>
      <c r="V824" s="14"/>
      <c r="W824" s="14"/>
      <c r="X824" s="14"/>
      <c r="Y824" s="14"/>
      <c r="Z824" s="14"/>
      <c r="AA824" s="14"/>
      <c r="AB824" s="14"/>
      <c r="AC824" s="14"/>
      <c r="AD824" s="14"/>
      <c r="AE824" s="14"/>
    </row>
    <row r="825" spans="1:31" ht="37.5">
      <c r="A825" s="28">
        <v>821</v>
      </c>
      <c r="B825" s="58" t="s">
        <v>3890</v>
      </c>
      <c r="C825" s="29" t="s">
        <v>599</v>
      </c>
      <c r="D825" s="30" t="s">
        <v>1457</v>
      </c>
      <c r="E825" s="34"/>
      <c r="F825" s="29" t="s">
        <v>1427</v>
      </c>
      <c r="G825" s="29" t="s">
        <v>3067</v>
      </c>
      <c r="H825" s="60">
        <v>535</v>
      </c>
      <c r="I825" s="60">
        <v>650</v>
      </c>
      <c r="J825" s="60">
        <f t="shared" si="21"/>
        <v>347750</v>
      </c>
      <c r="K825" s="14"/>
      <c r="L825" s="14"/>
      <c r="M825" s="14"/>
      <c r="N825" s="14"/>
      <c r="O825" s="14"/>
      <c r="P825" s="14"/>
      <c r="Q825" s="14"/>
      <c r="R825" s="14"/>
      <c r="S825" s="14"/>
      <c r="T825" s="14"/>
      <c r="U825" s="14"/>
      <c r="V825" s="14"/>
      <c r="W825" s="14"/>
      <c r="X825" s="14"/>
      <c r="Y825" s="14"/>
      <c r="Z825" s="14"/>
      <c r="AA825" s="14"/>
      <c r="AB825" s="14"/>
      <c r="AC825" s="14"/>
      <c r="AD825" s="14"/>
      <c r="AE825" s="14"/>
    </row>
    <row r="826" spans="1:31" ht="37.5">
      <c r="A826" s="28">
        <v>822</v>
      </c>
      <c r="B826" s="58" t="s">
        <v>3891</v>
      </c>
      <c r="C826" s="29" t="s">
        <v>2083</v>
      </c>
      <c r="D826" s="30" t="s">
        <v>1426</v>
      </c>
      <c r="E826" s="34" t="s">
        <v>2082</v>
      </c>
      <c r="F826" s="29" t="s">
        <v>1429</v>
      </c>
      <c r="G826" s="59" t="s">
        <v>3068</v>
      </c>
      <c r="H826" s="60">
        <v>5</v>
      </c>
      <c r="I826" s="60">
        <v>28000</v>
      </c>
      <c r="J826" s="60">
        <f t="shared" si="21"/>
        <v>140000</v>
      </c>
      <c r="K826" s="14"/>
      <c r="L826" s="14"/>
      <c r="M826" s="14"/>
      <c r="N826" s="14"/>
      <c r="O826" s="14"/>
      <c r="P826" s="14"/>
      <c r="Q826" s="14"/>
      <c r="R826" s="14"/>
      <c r="S826" s="14"/>
      <c r="T826" s="14"/>
      <c r="U826" s="14"/>
      <c r="V826" s="14"/>
      <c r="W826" s="14"/>
      <c r="X826" s="14"/>
      <c r="Y826" s="14"/>
      <c r="Z826" s="14"/>
      <c r="AA826" s="14"/>
      <c r="AB826" s="14"/>
      <c r="AC826" s="14"/>
      <c r="AD826" s="14"/>
      <c r="AE826" s="14"/>
    </row>
    <row r="827" spans="1:31" ht="37.5">
      <c r="A827" s="28">
        <v>823</v>
      </c>
      <c r="B827" s="58" t="s">
        <v>3892</v>
      </c>
      <c r="C827" s="29" t="s">
        <v>600</v>
      </c>
      <c r="D827" s="30" t="s">
        <v>1597</v>
      </c>
      <c r="E827" s="34"/>
      <c r="F827" s="29" t="s">
        <v>1429</v>
      </c>
      <c r="G827" s="29" t="s">
        <v>3067</v>
      </c>
      <c r="H827" s="60">
        <v>48</v>
      </c>
      <c r="I827" s="60">
        <v>1056000</v>
      </c>
      <c r="J827" s="60">
        <f t="shared" si="21"/>
        <v>50688000</v>
      </c>
      <c r="K827" s="14"/>
      <c r="L827" s="14"/>
      <c r="M827" s="14"/>
      <c r="N827" s="14"/>
      <c r="O827" s="14"/>
      <c r="P827" s="14"/>
      <c r="Q827" s="14"/>
      <c r="R827" s="14"/>
      <c r="S827" s="14"/>
      <c r="T827" s="14"/>
      <c r="U827" s="14"/>
      <c r="V827" s="14"/>
      <c r="W827" s="14"/>
      <c r="X827" s="14"/>
      <c r="Y827" s="14"/>
      <c r="Z827" s="14"/>
      <c r="AA827" s="14"/>
      <c r="AB827" s="14"/>
      <c r="AC827" s="14"/>
      <c r="AD827" s="14"/>
      <c r="AE827" s="14"/>
    </row>
    <row r="828" spans="1:31" ht="37.5">
      <c r="A828" s="28">
        <v>824</v>
      </c>
      <c r="B828" s="58" t="s">
        <v>3893</v>
      </c>
      <c r="C828" s="29" t="s">
        <v>601</v>
      </c>
      <c r="D828" s="30" t="s">
        <v>1156</v>
      </c>
      <c r="E828" s="34"/>
      <c r="F828" s="29" t="s">
        <v>1427</v>
      </c>
      <c r="G828" s="29" t="s">
        <v>3067</v>
      </c>
      <c r="H828" s="60">
        <v>250</v>
      </c>
      <c r="I828" s="60">
        <v>18200</v>
      </c>
      <c r="J828" s="60">
        <f t="shared" si="21"/>
        <v>4550000</v>
      </c>
      <c r="K828" s="14"/>
      <c r="L828" s="14"/>
      <c r="M828" s="14"/>
      <c r="N828" s="14"/>
      <c r="O828" s="14"/>
      <c r="P828" s="14"/>
      <c r="Q828" s="14"/>
      <c r="R828" s="14"/>
      <c r="S828" s="14"/>
      <c r="T828" s="14"/>
      <c r="U828" s="14"/>
      <c r="V828" s="14"/>
      <c r="W828" s="14"/>
      <c r="X828" s="14"/>
      <c r="Y828" s="14"/>
      <c r="Z828" s="14"/>
      <c r="AA828" s="14"/>
      <c r="AB828" s="14"/>
      <c r="AC828" s="14"/>
      <c r="AD828" s="14"/>
      <c r="AE828" s="14"/>
    </row>
    <row r="829" spans="1:31" ht="37.5">
      <c r="A829" s="28">
        <v>825</v>
      </c>
      <c r="B829" s="58" t="s">
        <v>3894</v>
      </c>
      <c r="C829" s="29" t="s">
        <v>2084</v>
      </c>
      <c r="D829" s="30" t="s">
        <v>1424</v>
      </c>
      <c r="E829" s="34" t="s">
        <v>2085</v>
      </c>
      <c r="F829" s="29" t="s">
        <v>1529</v>
      </c>
      <c r="G829" s="29" t="s">
        <v>3067</v>
      </c>
      <c r="H829" s="60">
        <v>2</v>
      </c>
      <c r="I829" s="60">
        <v>2600000</v>
      </c>
      <c r="J829" s="60">
        <f t="shared" si="21"/>
        <v>5200000</v>
      </c>
      <c r="K829" s="14"/>
      <c r="L829" s="14"/>
      <c r="M829" s="14"/>
      <c r="N829" s="14"/>
      <c r="O829" s="14"/>
      <c r="P829" s="14"/>
      <c r="Q829" s="14"/>
      <c r="R829" s="14"/>
      <c r="S829" s="14"/>
      <c r="T829" s="14"/>
      <c r="U829" s="14"/>
      <c r="V829" s="14"/>
      <c r="W829" s="14"/>
      <c r="X829" s="14"/>
      <c r="Y829" s="14"/>
      <c r="Z829" s="14"/>
      <c r="AA829" s="14"/>
      <c r="AB829" s="14"/>
      <c r="AC829" s="14"/>
      <c r="AD829" s="14"/>
      <c r="AE829" s="14"/>
    </row>
    <row r="830" spans="1:31" ht="37.5">
      <c r="A830" s="28">
        <v>826</v>
      </c>
      <c r="B830" s="58" t="s">
        <v>3895</v>
      </c>
      <c r="C830" s="92" t="s">
        <v>1122</v>
      </c>
      <c r="D830" s="93" t="s">
        <v>1424</v>
      </c>
      <c r="E830" s="34"/>
      <c r="F830" s="29" t="s">
        <v>1429</v>
      </c>
      <c r="G830" s="59" t="s">
        <v>3068</v>
      </c>
      <c r="H830" s="60">
        <v>100</v>
      </c>
      <c r="I830" s="60">
        <v>2000</v>
      </c>
      <c r="J830" s="60">
        <f t="shared" si="21"/>
        <v>200000</v>
      </c>
      <c r="K830" s="14"/>
      <c r="L830" s="14"/>
      <c r="M830" s="14"/>
      <c r="N830" s="14"/>
      <c r="O830" s="14"/>
      <c r="P830" s="14"/>
      <c r="Q830" s="14"/>
      <c r="R830" s="14"/>
      <c r="S830" s="14"/>
      <c r="T830" s="14"/>
      <c r="U830" s="14"/>
      <c r="V830" s="14"/>
      <c r="W830" s="14"/>
      <c r="X830" s="14"/>
      <c r="Y830" s="14"/>
      <c r="Z830" s="14"/>
      <c r="AA830" s="14"/>
      <c r="AB830" s="14"/>
      <c r="AC830" s="14"/>
      <c r="AD830" s="14"/>
      <c r="AE830" s="14"/>
    </row>
    <row r="831" spans="1:31" ht="56.25">
      <c r="A831" s="28">
        <v>827</v>
      </c>
      <c r="B831" s="58" t="s">
        <v>3896</v>
      </c>
      <c r="C831" s="29" t="s">
        <v>2086</v>
      </c>
      <c r="D831" s="30" t="s">
        <v>1426</v>
      </c>
      <c r="E831" s="34" t="s">
        <v>2087</v>
      </c>
      <c r="F831" s="29" t="s">
        <v>1427</v>
      </c>
      <c r="G831" s="29" t="s">
        <v>3067</v>
      </c>
      <c r="H831" s="60">
        <v>3</v>
      </c>
      <c r="I831" s="60">
        <v>12920000</v>
      </c>
      <c r="J831" s="60">
        <f t="shared" si="21"/>
        <v>38760000</v>
      </c>
      <c r="K831" s="14"/>
      <c r="L831" s="14"/>
      <c r="M831" s="14"/>
      <c r="N831" s="14"/>
      <c r="O831" s="14"/>
      <c r="P831" s="14"/>
      <c r="Q831" s="14"/>
      <c r="R831" s="14"/>
      <c r="S831" s="14"/>
      <c r="T831" s="14"/>
      <c r="U831" s="14"/>
      <c r="V831" s="14"/>
      <c r="W831" s="14"/>
      <c r="X831" s="14"/>
      <c r="Y831" s="14"/>
      <c r="Z831" s="14"/>
      <c r="AA831" s="14"/>
      <c r="AB831" s="14"/>
      <c r="AC831" s="14"/>
      <c r="AD831" s="14"/>
      <c r="AE831" s="14"/>
    </row>
    <row r="832" spans="1:31" ht="75">
      <c r="A832" s="28">
        <v>828</v>
      </c>
      <c r="B832" s="58" t="s">
        <v>3897</v>
      </c>
      <c r="C832" s="29" t="s">
        <v>602</v>
      </c>
      <c r="D832" s="30" t="s">
        <v>1424</v>
      </c>
      <c r="E832" s="34" t="s">
        <v>2088</v>
      </c>
      <c r="F832" s="29" t="s">
        <v>1427</v>
      </c>
      <c r="G832" s="29" t="s">
        <v>3067</v>
      </c>
      <c r="H832" s="60">
        <v>18</v>
      </c>
      <c r="I832" s="60">
        <v>4235000</v>
      </c>
      <c r="J832" s="60">
        <f t="shared" si="21"/>
        <v>76230000</v>
      </c>
      <c r="K832" s="14"/>
      <c r="L832" s="14"/>
      <c r="M832" s="14"/>
      <c r="N832" s="14"/>
      <c r="O832" s="14"/>
      <c r="P832" s="14"/>
      <c r="Q832" s="14"/>
      <c r="R832" s="14"/>
      <c r="S832" s="14"/>
      <c r="T832" s="14"/>
      <c r="U832" s="14"/>
      <c r="V832" s="14"/>
      <c r="W832" s="14"/>
      <c r="X832" s="14"/>
      <c r="Y832" s="14"/>
      <c r="Z832" s="14"/>
      <c r="AA832" s="14"/>
      <c r="AB832" s="14"/>
      <c r="AC832" s="14"/>
      <c r="AD832" s="14"/>
      <c r="AE832" s="14"/>
    </row>
    <row r="833" spans="1:31" ht="37.5">
      <c r="A833" s="28">
        <v>829</v>
      </c>
      <c r="B833" s="58" t="s">
        <v>3898</v>
      </c>
      <c r="C833" s="29" t="s">
        <v>2089</v>
      </c>
      <c r="D833" s="30" t="s">
        <v>603</v>
      </c>
      <c r="E833" s="34" t="s">
        <v>2096</v>
      </c>
      <c r="F833" s="29" t="s">
        <v>1427</v>
      </c>
      <c r="G833" s="29" t="s">
        <v>3067</v>
      </c>
      <c r="H833" s="60">
        <v>10096</v>
      </c>
      <c r="I833" s="60">
        <v>115500</v>
      </c>
      <c r="J833" s="60">
        <f t="shared" si="21"/>
        <v>1166088000</v>
      </c>
      <c r="K833" s="14"/>
      <c r="L833" s="14"/>
      <c r="M833" s="14"/>
      <c r="N833" s="14"/>
      <c r="O833" s="14"/>
      <c r="P833" s="14"/>
      <c r="Q833" s="14"/>
      <c r="R833" s="14"/>
      <c r="S833" s="14"/>
      <c r="T833" s="14"/>
      <c r="U833" s="14"/>
      <c r="V833" s="14"/>
      <c r="W833" s="14"/>
      <c r="X833" s="14"/>
      <c r="Y833" s="14"/>
      <c r="Z833" s="14"/>
      <c r="AA833" s="14"/>
      <c r="AB833" s="14"/>
      <c r="AC833" s="14"/>
      <c r="AD833" s="14"/>
      <c r="AE833" s="14"/>
    </row>
    <row r="834" spans="1:31" ht="37.5">
      <c r="A834" s="28">
        <v>830</v>
      </c>
      <c r="B834" s="58" t="s">
        <v>3899</v>
      </c>
      <c r="C834" s="29" t="s">
        <v>2094</v>
      </c>
      <c r="D834" s="30" t="s">
        <v>1424</v>
      </c>
      <c r="E834" s="34" t="s">
        <v>2095</v>
      </c>
      <c r="F834" s="29" t="s">
        <v>1427</v>
      </c>
      <c r="G834" s="29" t="s">
        <v>3067</v>
      </c>
      <c r="H834" s="60">
        <v>4400</v>
      </c>
      <c r="I834" s="60">
        <v>1800</v>
      </c>
      <c r="J834" s="60">
        <f t="shared" si="21"/>
        <v>7920000</v>
      </c>
      <c r="K834" s="14"/>
      <c r="L834" s="14"/>
      <c r="M834" s="14"/>
      <c r="N834" s="14"/>
      <c r="O834" s="14"/>
      <c r="P834" s="14"/>
      <c r="Q834" s="14"/>
      <c r="R834" s="14"/>
      <c r="S834" s="14"/>
      <c r="T834" s="14"/>
      <c r="U834" s="14"/>
      <c r="V834" s="14"/>
      <c r="W834" s="14"/>
      <c r="X834" s="14"/>
      <c r="Y834" s="14"/>
      <c r="Z834" s="14"/>
      <c r="AA834" s="14"/>
      <c r="AB834" s="14"/>
      <c r="AC834" s="14"/>
      <c r="AD834" s="14"/>
      <c r="AE834" s="14"/>
    </row>
    <row r="835" spans="1:31" ht="37.5">
      <c r="A835" s="28">
        <v>831</v>
      </c>
      <c r="B835" s="58" t="s">
        <v>3900</v>
      </c>
      <c r="C835" s="29" t="s">
        <v>2089</v>
      </c>
      <c r="D835" s="30" t="s">
        <v>603</v>
      </c>
      <c r="E835" s="34" t="s">
        <v>2093</v>
      </c>
      <c r="F835" s="29" t="s">
        <v>1427</v>
      </c>
      <c r="G835" s="29" t="s">
        <v>3067</v>
      </c>
      <c r="H835" s="60">
        <v>5</v>
      </c>
      <c r="I835" s="60">
        <v>115500</v>
      </c>
      <c r="J835" s="60">
        <f t="shared" si="21"/>
        <v>577500</v>
      </c>
      <c r="K835" s="14"/>
      <c r="L835" s="14"/>
      <c r="M835" s="14"/>
      <c r="N835" s="14"/>
      <c r="O835" s="14"/>
      <c r="P835" s="14"/>
      <c r="Q835" s="14"/>
      <c r="R835" s="14"/>
      <c r="S835" s="14"/>
      <c r="T835" s="14"/>
      <c r="U835" s="14"/>
      <c r="V835" s="14"/>
      <c r="W835" s="14"/>
      <c r="X835" s="14"/>
      <c r="Y835" s="14"/>
      <c r="Z835" s="14"/>
      <c r="AA835" s="14"/>
      <c r="AB835" s="14"/>
      <c r="AC835" s="14"/>
      <c r="AD835" s="14"/>
      <c r="AE835" s="14"/>
    </row>
    <row r="836" spans="1:31" ht="37.5">
      <c r="A836" s="28">
        <v>832</v>
      </c>
      <c r="B836" s="58" t="s">
        <v>3901</v>
      </c>
      <c r="C836" s="29" t="s">
        <v>2091</v>
      </c>
      <c r="D836" s="30" t="s">
        <v>603</v>
      </c>
      <c r="E836" s="34" t="s">
        <v>2092</v>
      </c>
      <c r="F836" s="29" t="s">
        <v>1427</v>
      </c>
      <c r="G836" s="29" t="s">
        <v>3067</v>
      </c>
      <c r="H836" s="60">
        <v>10045</v>
      </c>
      <c r="I836" s="60">
        <v>115500</v>
      </c>
      <c r="J836" s="60">
        <f t="shared" si="21"/>
        <v>1160197500</v>
      </c>
      <c r="K836" s="14"/>
      <c r="L836" s="14"/>
      <c r="M836" s="14"/>
      <c r="N836" s="14"/>
      <c r="O836" s="14"/>
      <c r="P836" s="14"/>
      <c r="Q836" s="14"/>
      <c r="R836" s="14"/>
      <c r="S836" s="14"/>
      <c r="T836" s="14"/>
      <c r="U836" s="14"/>
      <c r="V836" s="14"/>
      <c r="W836" s="14"/>
      <c r="X836" s="14"/>
      <c r="Y836" s="14"/>
      <c r="Z836" s="14"/>
      <c r="AA836" s="14"/>
      <c r="AB836" s="14"/>
      <c r="AC836" s="14"/>
      <c r="AD836" s="14"/>
      <c r="AE836" s="14"/>
    </row>
    <row r="837" spans="1:31" ht="37.5">
      <c r="A837" s="28">
        <v>833</v>
      </c>
      <c r="B837" s="58" t="s">
        <v>3902</v>
      </c>
      <c r="C837" s="29" t="s">
        <v>2089</v>
      </c>
      <c r="D837" s="30" t="s">
        <v>603</v>
      </c>
      <c r="E837" s="34" t="s">
        <v>2090</v>
      </c>
      <c r="F837" s="29" t="s">
        <v>1427</v>
      </c>
      <c r="G837" s="29" t="s">
        <v>3067</v>
      </c>
      <c r="H837" s="60">
        <v>10086</v>
      </c>
      <c r="I837" s="60">
        <v>115500</v>
      </c>
      <c r="J837" s="60">
        <f t="shared" si="21"/>
        <v>1164933000</v>
      </c>
      <c r="K837" s="14"/>
      <c r="L837" s="14"/>
      <c r="M837" s="14"/>
      <c r="N837" s="14"/>
      <c r="O837" s="14"/>
      <c r="P837" s="14"/>
      <c r="Q837" s="14"/>
      <c r="R837" s="14"/>
      <c r="S837" s="14"/>
      <c r="T837" s="14"/>
      <c r="U837" s="14"/>
      <c r="V837" s="14"/>
      <c r="W837" s="14"/>
      <c r="X837" s="14"/>
      <c r="Y837" s="14"/>
      <c r="Z837" s="14"/>
      <c r="AA837" s="14"/>
      <c r="AB837" s="14"/>
      <c r="AC837" s="14"/>
      <c r="AD837" s="14"/>
      <c r="AE837" s="14"/>
    </row>
    <row r="838" spans="1:31" ht="37.5">
      <c r="A838" s="28">
        <v>834</v>
      </c>
      <c r="B838" s="58" t="s">
        <v>3903</v>
      </c>
      <c r="C838" s="29" t="s">
        <v>2097</v>
      </c>
      <c r="D838" s="30" t="s">
        <v>1424</v>
      </c>
      <c r="E838" s="34" t="s">
        <v>604</v>
      </c>
      <c r="F838" s="29" t="s">
        <v>1427</v>
      </c>
      <c r="G838" s="29" t="s">
        <v>3067</v>
      </c>
      <c r="H838" s="60">
        <v>117000</v>
      </c>
      <c r="I838" s="60">
        <v>94</v>
      </c>
      <c r="J838" s="60">
        <f t="shared" si="21"/>
        <v>10998000</v>
      </c>
      <c r="K838" s="14"/>
      <c r="L838" s="14"/>
      <c r="M838" s="14"/>
      <c r="N838" s="14"/>
      <c r="O838" s="14"/>
      <c r="P838" s="14"/>
      <c r="Q838" s="14"/>
      <c r="R838" s="14"/>
      <c r="S838" s="14"/>
      <c r="T838" s="14"/>
      <c r="U838" s="14"/>
      <c r="V838" s="14"/>
      <c r="W838" s="14"/>
      <c r="X838" s="14"/>
      <c r="Y838" s="14"/>
      <c r="Z838" s="14"/>
      <c r="AA838" s="14"/>
      <c r="AB838" s="14"/>
      <c r="AC838" s="14"/>
      <c r="AD838" s="14"/>
      <c r="AE838" s="14"/>
    </row>
    <row r="839" spans="1:31" ht="37.5">
      <c r="A839" s="28">
        <v>835</v>
      </c>
      <c r="B839" s="58" t="s">
        <v>3904</v>
      </c>
      <c r="C839" s="29" t="s">
        <v>2102</v>
      </c>
      <c r="D839" s="30" t="s">
        <v>1424</v>
      </c>
      <c r="E839" s="34" t="s">
        <v>1123</v>
      </c>
      <c r="F839" s="29" t="s">
        <v>1427</v>
      </c>
      <c r="G839" s="59" t="s">
        <v>3068</v>
      </c>
      <c r="H839" s="60">
        <v>1488040</v>
      </c>
      <c r="I839" s="60">
        <v>62</v>
      </c>
      <c r="J839" s="60">
        <f t="shared" si="21"/>
        <v>92258480</v>
      </c>
      <c r="K839" s="14"/>
      <c r="L839" s="14"/>
      <c r="M839" s="14"/>
      <c r="N839" s="14"/>
      <c r="O839" s="14"/>
      <c r="P839" s="14"/>
      <c r="Q839" s="14"/>
      <c r="R839" s="14"/>
      <c r="S839" s="14"/>
      <c r="T839" s="14"/>
      <c r="U839" s="14"/>
      <c r="V839" s="14"/>
      <c r="W839" s="14"/>
      <c r="X839" s="14"/>
      <c r="Y839" s="14"/>
      <c r="Z839" s="14"/>
      <c r="AA839" s="14"/>
      <c r="AB839" s="14"/>
      <c r="AC839" s="14"/>
      <c r="AD839" s="14"/>
      <c r="AE839" s="14"/>
    </row>
    <row r="840" spans="1:31" ht="75">
      <c r="A840" s="28">
        <v>836</v>
      </c>
      <c r="B840" s="58" t="s">
        <v>3905</v>
      </c>
      <c r="C840" s="29" t="s">
        <v>2103</v>
      </c>
      <c r="D840" s="30" t="s">
        <v>1424</v>
      </c>
      <c r="E840" s="34" t="s">
        <v>1124</v>
      </c>
      <c r="F840" s="29" t="s">
        <v>1429</v>
      </c>
      <c r="G840" s="59" t="s">
        <v>3068</v>
      </c>
      <c r="H840" s="60">
        <v>40000</v>
      </c>
      <c r="I840" s="60">
        <v>310</v>
      </c>
      <c r="J840" s="60">
        <f t="shared" ref="J840:J903" si="22">H840*I840</f>
        <v>12400000</v>
      </c>
      <c r="K840" s="14"/>
      <c r="L840" s="14"/>
      <c r="M840" s="14"/>
      <c r="N840" s="14"/>
      <c r="O840" s="14"/>
      <c r="P840" s="14"/>
      <c r="Q840" s="14"/>
      <c r="R840" s="14"/>
      <c r="S840" s="14"/>
      <c r="T840" s="14"/>
      <c r="U840" s="14"/>
      <c r="V840" s="14"/>
      <c r="W840" s="14"/>
      <c r="X840" s="14"/>
      <c r="Y840" s="14"/>
      <c r="Z840" s="14"/>
      <c r="AA840" s="14"/>
      <c r="AB840" s="14"/>
      <c r="AC840" s="14"/>
      <c r="AD840" s="14"/>
      <c r="AE840" s="14"/>
    </row>
    <row r="841" spans="1:31" ht="37.5">
      <c r="A841" s="28">
        <v>837</v>
      </c>
      <c r="B841" s="58" t="s">
        <v>3906</v>
      </c>
      <c r="C841" s="29" t="s">
        <v>2104</v>
      </c>
      <c r="D841" s="30" t="s">
        <v>1424</v>
      </c>
      <c r="E841" s="34" t="s">
        <v>1123</v>
      </c>
      <c r="F841" s="29" t="s">
        <v>1427</v>
      </c>
      <c r="G841" s="59" t="s">
        <v>3068</v>
      </c>
      <c r="H841" s="60">
        <v>740030</v>
      </c>
      <c r="I841" s="60">
        <v>92</v>
      </c>
      <c r="J841" s="60">
        <f t="shared" si="22"/>
        <v>68082760</v>
      </c>
      <c r="K841" s="14"/>
      <c r="L841" s="14"/>
      <c r="M841" s="14"/>
      <c r="N841" s="14"/>
      <c r="O841" s="14"/>
      <c r="P841" s="14"/>
      <c r="Q841" s="14"/>
      <c r="R841" s="14"/>
      <c r="S841" s="14"/>
      <c r="T841" s="14"/>
      <c r="U841" s="14"/>
      <c r="V841" s="14"/>
      <c r="W841" s="14"/>
      <c r="X841" s="14"/>
      <c r="Y841" s="14"/>
      <c r="Z841" s="14"/>
      <c r="AA841" s="14"/>
      <c r="AB841" s="14"/>
      <c r="AC841" s="14"/>
      <c r="AD841" s="14"/>
      <c r="AE841" s="14"/>
    </row>
    <row r="842" spans="1:31" ht="37.5">
      <c r="A842" s="28">
        <v>838</v>
      </c>
      <c r="B842" s="58" t="s">
        <v>3907</v>
      </c>
      <c r="C842" s="29" t="s">
        <v>2104</v>
      </c>
      <c r="D842" s="30" t="s">
        <v>1424</v>
      </c>
      <c r="E842" s="34" t="s">
        <v>1125</v>
      </c>
      <c r="F842" s="29" t="s">
        <v>1429</v>
      </c>
      <c r="G842" s="59" t="s">
        <v>3068</v>
      </c>
      <c r="H842" s="60">
        <v>15000</v>
      </c>
      <c r="I842" s="60">
        <v>600</v>
      </c>
      <c r="J842" s="60">
        <f t="shared" si="22"/>
        <v>9000000</v>
      </c>
      <c r="K842" s="14"/>
      <c r="L842" s="14"/>
      <c r="M842" s="14"/>
      <c r="N842" s="14"/>
      <c r="O842" s="14"/>
      <c r="P842" s="14"/>
      <c r="Q842" s="14"/>
      <c r="R842" s="14"/>
      <c r="S842" s="14"/>
      <c r="T842" s="14"/>
      <c r="U842" s="14"/>
      <c r="V842" s="14"/>
      <c r="W842" s="14"/>
      <c r="X842" s="14"/>
      <c r="Y842" s="14"/>
      <c r="Z842" s="14"/>
      <c r="AA842" s="14"/>
      <c r="AB842" s="14"/>
      <c r="AC842" s="14"/>
      <c r="AD842" s="14"/>
      <c r="AE842" s="14"/>
    </row>
    <row r="843" spans="1:31" ht="37.5">
      <c r="A843" s="28">
        <v>839</v>
      </c>
      <c r="B843" s="58" t="s">
        <v>3908</v>
      </c>
      <c r="C843" s="29" t="s">
        <v>1126</v>
      </c>
      <c r="D843" s="30" t="s">
        <v>1424</v>
      </c>
      <c r="E843" s="34" t="s">
        <v>1431</v>
      </c>
      <c r="F843" s="29" t="s">
        <v>1429</v>
      </c>
      <c r="G843" s="59" t="s">
        <v>3068</v>
      </c>
      <c r="H843" s="60">
        <v>15850</v>
      </c>
      <c r="I843" s="60">
        <v>605</v>
      </c>
      <c r="J843" s="60">
        <f t="shared" si="22"/>
        <v>9589250</v>
      </c>
      <c r="K843" s="14"/>
      <c r="L843" s="14"/>
      <c r="M843" s="14"/>
      <c r="N843" s="14"/>
      <c r="O843" s="14"/>
      <c r="P843" s="14"/>
      <c r="Q843" s="14"/>
      <c r="R843" s="14"/>
      <c r="S843" s="14"/>
      <c r="T843" s="14"/>
      <c r="U843" s="14"/>
      <c r="V843" s="14"/>
      <c r="W843" s="14"/>
      <c r="X843" s="14"/>
      <c r="Y843" s="14"/>
      <c r="Z843" s="14"/>
      <c r="AA843" s="14"/>
      <c r="AB843" s="14"/>
      <c r="AC843" s="14"/>
      <c r="AD843" s="14"/>
      <c r="AE843" s="14"/>
    </row>
    <row r="844" spans="1:31" ht="56.25">
      <c r="A844" s="28">
        <v>840</v>
      </c>
      <c r="B844" s="58" t="s">
        <v>3909</v>
      </c>
      <c r="C844" s="29" t="s">
        <v>605</v>
      </c>
      <c r="D844" s="30" t="s">
        <v>1424</v>
      </c>
      <c r="E844" s="34" t="s">
        <v>606</v>
      </c>
      <c r="F844" s="29" t="s">
        <v>1427</v>
      </c>
      <c r="G844" s="29" t="s">
        <v>3067</v>
      </c>
      <c r="H844" s="60">
        <v>1050</v>
      </c>
      <c r="I844" s="60">
        <v>66000</v>
      </c>
      <c r="J844" s="60">
        <f t="shared" si="22"/>
        <v>69300000</v>
      </c>
      <c r="K844" s="14"/>
      <c r="L844" s="14"/>
      <c r="M844" s="14"/>
      <c r="N844" s="14"/>
      <c r="O844" s="14"/>
      <c r="P844" s="14"/>
      <c r="Q844" s="14"/>
      <c r="R844" s="14"/>
      <c r="S844" s="14"/>
      <c r="T844" s="14"/>
      <c r="U844" s="14"/>
      <c r="V844" s="14"/>
      <c r="W844" s="14"/>
      <c r="X844" s="14"/>
      <c r="Y844" s="14"/>
      <c r="Z844" s="14"/>
      <c r="AA844" s="14"/>
      <c r="AB844" s="14"/>
      <c r="AC844" s="14"/>
      <c r="AD844" s="14"/>
      <c r="AE844" s="14"/>
    </row>
    <row r="845" spans="1:31" ht="75">
      <c r="A845" s="28">
        <v>841</v>
      </c>
      <c r="B845" s="58" t="s">
        <v>3910</v>
      </c>
      <c r="C845" s="29" t="s">
        <v>2106</v>
      </c>
      <c r="D845" s="30" t="s">
        <v>1424</v>
      </c>
      <c r="E845" s="34" t="s">
        <v>2105</v>
      </c>
      <c r="F845" s="29" t="s">
        <v>1427</v>
      </c>
      <c r="G845" s="29" t="s">
        <v>3069</v>
      </c>
      <c r="H845" s="60">
        <v>300</v>
      </c>
      <c r="I845" s="60">
        <v>2252214</v>
      </c>
      <c r="J845" s="60">
        <f t="shared" si="22"/>
        <v>675664200</v>
      </c>
      <c r="K845" s="14"/>
      <c r="L845" s="14"/>
      <c r="M845" s="14"/>
      <c r="N845" s="14"/>
      <c r="O845" s="14"/>
      <c r="P845" s="14"/>
      <c r="Q845" s="14"/>
      <c r="R845" s="14"/>
      <c r="S845" s="14"/>
      <c r="T845" s="14"/>
      <c r="U845" s="14"/>
      <c r="V845" s="14"/>
      <c r="W845" s="14"/>
      <c r="X845" s="14"/>
      <c r="Y845" s="14"/>
      <c r="Z845" s="14"/>
      <c r="AA845" s="14"/>
      <c r="AB845" s="14"/>
      <c r="AC845" s="14"/>
      <c r="AD845" s="14"/>
      <c r="AE845" s="14"/>
    </row>
    <row r="846" spans="1:31" ht="56.25">
      <c r="A846" s="28">
        <v>842</v>
      </c>
      <c r="B846" s="58" t="s">
        <v>3911</v>
      </c>
      <c r="C846" s="59" t="s">
        <v>607</v>
      </c>
      <c r="D846" s="63" t="s">
        <v>1356</v>
      </c>
      <c r="E846" s="61" t="s">
        <v>608</v>
      </c>
      <c r="F846" s="29" t="s">
        <v>1427</v>
      </c>
      <c r="G846" s="29" t="s">
        <v>3067</v>
      </c>
      <c r="H846" s="60">
        <v>4</v>
      </c>
      <c r="I846" s="60">
        <v>1051050</v>
      </c>
      <c r="J846" s="60">
        <f t="shared" si="22"/>
        <v>4204200</v>
      </c>
      <c r="K846" s="14"/>
      <c r="L846" s="14"/>
      <c r="M846" s="14"/>
      <c r="N846" s="14"/>
      <c r="O846" s="14"/>
      <c r="P846" s="14"/>
      <c r="Q846" s="14"/>
      <c r="R846" s="14"/>
      <c r="S846" s="14"/>
      <c r="T846" s="14"/>
      <c r="U846" s="14"/>
      <c r="V846" s="14"/>
      <c r="W846" s="14"/>
      <c r="X846" s="14"/>
      <c r="Y846" s="14"/>
      <c r="Z846" s="14"/>
      <c r="AA846" s="14"/>
      <c r="AB846" s="14"/>
      <c r="AC846" s="14"/>
      <c r="AD846" s="14"/>
      <c r="AE846" s="14"/>
    </row>
    <row r="847" spans="1:31" ht="37.5">
      <c r="A847" s="28">
        <v>843</v>
      </c>
      <c r="B847" s="58" t="s">
        <v>3912</v>
      </c>
      <c r="C847" s="29" t="s">
        <v>2107</v>
      </c>
      <c r="D847" s="30" t="s">
        <v>1424</v>
      </c>
      <c r="E847" s="34" t="s">
        <v>1127</v>
      </c>
      <c r="F847" s="29" t="s">
        <v>1427</v>
      </c>
      <c r="G847" s="59" t="s">
        <v>3068</v>
      </c>
      <c r="H847" s="60">
        <v>20</v>
      </c>
      <c r="I847" s="60">
        <v>1270500</v>
      </c>
      <c r="J847" s="60">
        <f t="shared" si="22"/>
        <v>25410000</v>
      </c>
      <c r="K847" s="14"/>
      <c r="L847" s="14"/>
      <c r="M847" s="14"/>
      <c r="N847" s="14"/>
      <c r="O847" s="14"/>
      <c r="P847" s="14"/>
      <c r="Q847" s="14"/>
      <c r="R847" s="14"/>
      <c r="S847" s="14"/>
      <c r="T847" s="14"/>
      <c r="U847" s="14"/>
      <c r="V847" s="14"/>
      <c r="W847" s="14"/>
      <c r="X847" s="14"/>
      <c r="Y847" s="14"/>
      <c r="Z847" s="14"/>
      <c r="AA847" s="14"/>
      <c r="AB847" s="14"/>
      <c r="AC847" s="14"/>
      <c r="AD847" s="14"/>
      <c r="AE847" s="14"/>
    </row>
    <row r="848" spans="1:31" ht="37.5">
      <c r="A848" s="28">
        <v>844</v>
      </c>
      <c r="B848" s="58" t="s">
        <v>3913</v>
      </c>
      <c r="C848" s="29" t="s">
        <v>1128</v>
      </c>
      <c r="D848" s="30" t="s">
        <v>1435</v>
      </c>
      <c r="E848" s="34" t="s">
        <v>1129</v>
      </c>
      <c r="F848" s="29" t="s">
        <v>1427</v>
      </c>
      <c r="G848" s="59" t="s">
        <v>3068</v>
      </c>
      <c r="H848" s="60">
        <v>4</v>
      </c>
      <c r="I848" s="60">
        <v>568000</v>
      </c>
      <c r="J848" s="60">
        <f t="shared" si="22"/>
        <v>2272000</v>
      </c>
      <c r="K848" s="14"/>
      <c r="L848" s="14"/>
      <c r="M848" s="14"/>
      <c r="N848" s="14"/>
      <c r="O848" s="14"/>
      <c r="P848" s="14"/>
      <c r="Q848" s="14"/>
      <c r="R848" s="14"/>
      <c r="S848" s="14"/>
      <c r="T848" s="14"/>
      <c r="U848" s="14"/>
      <c r="V848" s="14"/>
      <c r="W848" s="14"/>
      <c r="X848" s="14"/>
      <c r="Y848" s="14"/>
      <c r="Z848" s="14"/>
      <c r="AA848" s="14"/>
      <c r="AB848" s="14"/>
      <c r="AC848" s="14"/>
      <c r="AD848" s="14"/>
      <c r="AE848" s="14"/>
    </row>
    <row r="849" spans="1:31" ht="37.5">
      <c r="A849" s="28">
        <v>845</v>
      </c>
      <c r="B849" s="58" t="s">
        <v>3914</v>
      </c>
      <c r="C849" s="29" t="s">
        <v>1130</v>
      </c>
      <c r="D849" s="30" t="s">
        <v>1435</v>
      </c>
      <c r="E849" s="34" t="s">
        <v>1131</v>
      </c>
      <c r="F849" s="29" t="s">
        <v>1432</v>
      </c>
      <c r="G849" s="59" t="s">
        <v>3068</v>
      </c>
      <c r="H849" s="60">
        <v>3742950</v>
      </c>
      <c r="I849" s="60">
        <v>187</v>
      </c>
      <c r="J849" s="60">
        <f t="shared" si="22"/>
        <v>699931650</v>
      </c>
      <c r="K849" s="14"/>
      <c r="L849" s="14"/>
      <c r="M849" s="14"/>
      <c r="N849" s="14"/>
      <c r="O849" s="14"/>
      <c r="P849" s="14"/>
      <c r="Q849" s="14"/>
      <c r="R849" s="14"/>
      <c r="S849" s="14"/>
      <c r="T849" s="14"/>
      <c r="U849" s="14"/>
      <c r="V849" s="14"/>
      <c r="W849" s="14"/>
      <c r="X849" s="14"/>
      <c r="Y849" s="14"/>
      <c r="Z849" s="14"/>
      <c r="AA849" s="14"/>
      <c r="AB849" s="14"/>
      <c r="AC849" s="14"/>
      <c r="AD849" s="14"/>
      <c r="AE849" s="14"/>
    </row>
    <row r="850" spans="1:31" ht="37.5">
      <c r="A850" s="28">
        <v>846</v>
      </c>
      <c r="B850" s="58" t="s">
        <v>3915</v>
      </c>
      <c r="C850" s="29" t="s">
        <v>1132</v>
      </c>
      <c r="D850" s="30" t="s">
        <v>1435</v>
      </c>
      <c r="E850" s="34" t="s">
        <v>1431</v>
      </c>
      <c r="F850" s="29" t="s">
        <v>1429</v>
      </c>
      <c r="G850" s="59" t="s">
        <v>3068</v>
      </c>
      <c r="H850" s="60">
        <v>560</v>
      </c>
      <c r="I850" s="60">
        <v>5720</v>
      </c>
      <c r="J850" s="60">
        <f t="shared" si="22"/>
        <v>3203200</v>
      </c>
      <c r="K850" s="14"/>
      <c r="L850" s="14"/>
      <c r="M850" s="14"/>
      <c r="N850" s="14"/>
      <c r="O850" s="14"/>
      <c r="P850" s="14"/>
      <c r="Q850" s="14"/>
      <c r="R850" s="14"/>
      <c r="S850" s="14"/>
      <c r="T850" s="14"/>
      <c r="U850" s="14"/>
      <c r="V850" s="14"/>
      <c r="W850" s="14"/>
      <c r="X850" s="14"/>
      <c r="Y850" s="14"/>
      <c r="Z850" s="14"/>
      <c r="AA850" s="14"/>
      <c r="AB850" s="14"/>
      <c r="AC850" s="14"/>
      <c r="AD850" s="14"/>
      <c r="AE850" s="14"/>
    </row>
    <row r="851" spans="1:31" ht="112.5">
      <c r="A851" s="28">
        <v>847</v>
      </c>
      <c r="B851" s="58" t="s">
        <v>3916</v>
      </c>
      <c r="C851" s="29" t="s">
        <v>1133</v>
      </c>
      <c r="D851" s="30" t="s">
        <v>1435</v>
      </c>
      <c r="E851" s="34" t="s">
        <v>1134</v>
      </c>
      <c r="F851" s="29" t="s">
        <v>1427</v>
      </c>
      <c r="G851" s="59" t="s">
        <v>3068</v>
      </c>
      <c r="H851" s="60">
        <v>16</v>
      </c>
      <c r="I851" s="60">
        <v>863940</v>
      </c>
      <c r="J851" s="60">
        <f t="shared" si="22"/>
        <v>13823040</v>
      </c>
      <c r="K851" s="14"/>
      <c r="L851" s="14"/>
      <c r="M851" s="14"/>
      <c r="N851" s="14"/>
      <c r="O851" s="14"/>
      <c r="P851" s="14"/>
      <c r="Q851" s="14"/>
      <c r="R851" s="14"/>
      <c r="S851" s="14"/>
      <c r="T851" s="14"/>
      <c r="U851" s="14"/>
      <c r="V851" s="14"/>
      <c r="W851" s="14"/>
      <c r="X851" s="14"/>
      <c r="Y851" s="14"/>
      <c r="Z851" s="14"/>
      <c r="AA851" s="14"/>
      <c r="AB851" s="14"/>
      <c r="AC851" s="14"/>
      <c r="AD851" s="14"/>
      <c r="AE851" s="14"/>
    </row>
    <row r="852" spans="1:31" ht="37.5">
      <c r="A852" s="28">
        <v>848</v>
      </c>
      <c r="B852" s="58" t="s">
        <v>3917</v>
      </c>
      <c r="C852" s="29" t="s">
        <v>1135</v>
      </c>
      <c r="D852" s="30" t="s">
        <v>1435</v>
      </c>
      <c r="E852" s="34" t="s">
        <v>1431</v>
      </c>
      <c r="F852" s="29" t="s">
        <v>1466</v>
      </c>
      <c r="G852" s="59" t="s">
        <v>3068</v>
      </c>
      <c r="H852" s="60">
        <v>72</v>
      </c>
      <c r="I852" s="60">
        <v>16500</v>
      </c>
      <c r="J852" s="60">
        <f t="shared" si="22"/>
        <v>1188000</v>
      </c>
      <c r="K852" s="14"/>
      <c r="L852" s="14"/>
      <c r="M852" s="14"/>
      <c r="N852" s="14"/>
      <c r="O852" s="14"/>
      <c r="P852" s="14"/>
      <c r="Q852" s="14"/>
      <c r="R852" s="14"/>
      <c r="S852" s="14"/>
      <c r="T852" s="14"/>
      <c r="U852" s="14"/>
      <c r="V852" s="14"/>
      <c r="W852" s="14"/>
      <c r="X852" s="14"/>
      <c r="Y852" s="14"/>
      <c r="Z852" s="14"/>
      <c r="AA852" s="14"/>
      <c r="AB852" s="14"/>
      <c r="AC852" s="14"/>
      <c r="AD852" s="14"/>
      <c r="AE852" s="14"/>
    </row>
    <row r="853" spans="1:31" ht="37.5">
      <c r="A853" s="28">
        <v>849</v>
      </c>
      <c r="B853" s="58" t="s">
        <v>3918</v>
      </c>
      <c r="C853" s="29" t="s">
        <v>1136</v>
      </c>
      <c r="D853" s="30" t="s">
        <v>1426</v>
      </c>
      <c r="E853" s="34" t="s">
        <v>1137</v>
      </c>
      <c r="F853" s="29" t="s">
        <v>1466</v>
      </c>
      <c r="G853" s="59" t="s">
        <v>3068</v>
      </c>
      <c r="H853" s="60">
        <v>25</v>
      </c>
      <c r="I853" s="60">
        <v>1038400</v>
      </c>
      <c r="J853" s="60">
        <f t="shared" si="22"/>
        <v>25960000</v>
      </c>
      <c r="K853" s="14"/>
      <c r="L853" s="14"/>
      <c r="M853" s="14"/>
      <c r="N853" s="14"/>
      <c r="O853" s="14"/>
      <c r="P853" s="14"/>
      <c r="Q853" s="14"/>
      <c r="R853" s="14"/>
      <c r="S853" s="14"/>
      <c r="T853" s="14"/>
      <c r="U853" s="14"/>
      <c r="V853" s="14"/>
      <c r="W853" s="14"/>
      <c r="X853" s="14"/>
      <c r="Y853" s="14"/>
      <c r="Z853" s="14"/>
      <c r="AA853" s="14"/>
      <c r="AB853" s="14"/>
      <c r="AC853" s="14"/>
      <c r="AD853" s="14"/>
      <c r="AE853" s="14"/>
    </row>
    <row r="854" spans="1:31" ht="37.5">
      <c r="A854" s="28">
        <v>850</v>
      </c>
      <c r="B854" s="58" t="s">
        <v>3919</v>
      </c>
      <c r="C854" s="29" t="s">
        <v>2108</v>
      </c>
      <c r="D854" s="30" t="s">
        <v>1424</v>
      </c>
      <c r="E854" s="34" t="s">
        <v>2109</v>
      </c>
      <c r="F854" s="29" t="s">
        <v>1429</v>
      </c>
      <c r="G854" s="59" t="s">
        <v>3068</v>
      </c>
      <c r="H854" s="60">
        <v>35</v>
      </c>
      <c r="I854" s="60">
        <v>1650000</v>
      </c>
      <c r="J854" s="60">
        <f t="shared" si="22"/>
        <v>57750000</v>
      </c>
      <c r="K854" s="14"/>
      <c r="L854" s="14"/>
      <c r="M854" s="14"/>
      <c r="N854" s="14"/>
      <c r="O854" s="14"/>
      <c r="P854" s="14"/>
      <c r="Q854" s="14"/>
      <c r="R854" s="14"/>
      <c r="S854" s="14"/>
      <c r="T854" s="14"/>
      <c r="U854" s="14"/>
      <c r="V854" s="14"/>
      <c r="W854" s="14"/>
      <c r="X854" s="14"/>
      <c r="Y854" s="14"/>
      <c r="Z854" s="14"/>
      <c r="AA854" s="14"/>
      <c r="AB854" s="14"/>
      <c r="AC854" s="14"/>
      <c r="AD854" s="14"/>
      <c r="AE854" s="14"/>
    </row>
    <row r="855" spans="1:31" ht="37.5">
      <c r="A855" s="28">
        <v>851</v>
      </c>
      <c r="B855" s="58" t="s">
        <v>3920</v>
      </c>
      <c r="C855" s="29" t="s">
        <v>2108</v>
      </c>
      <c r="D855" s="30" t="s">
        <v>1424</v>
      </c>
      <c r="E855" s="34" t="s">
        <v>1138</v>
      </c>
      <c r="F855" s="29" t="s">
        <v>1429</v>
      </c>
      <c r="G855" s="59" t="s">
        <v>3068</v>
      </c>
      <c r="H855" s="60">
        <v>7</v>
      </c>
      <c r="I855" s="60">
        <v>2599300</v>
      </c>
      <c r="J855" s="60">
        <f t="shared" si="22"/>
        <v>18195100</v>
      </c>
      <c r="K855" s="14"/>
      <c r="L855" s="14"/>
      <c r="M855" s="14"/>
      <c r="N855" s="14"/>
      <c r="O855" s="14"/>
      <c r="P855" s="14"/>
      <c r="Q855" s="14"/>
      <c r="R855" s="14"/>
      <c r="S855" s="14"/>
      <c r="T855" s="14"/>
      <c r="U855" s="14"/>
      <c r="V855" s="14"/>
      <c r="W855" s="14"/>
      <c r="X855" s="14"/>
      <c r="Y855" s="14"/>
      <c r="Z855" s="14"/>
      <c r="AA855" s="14"/>
      <c r="AB855" s="14"/>
      <c r="AC855" s="14"/>
      <c r="AD855" s="14"/>
      <c r="AE855" s="14"/>
    </row>
    <row r="856" spans="1:31" ht="37.5">
      <c r="A856" s="28">
        <v>852</v>
      </c>
      <c r="B856" s="58" t="s">
        <v>3921</v>
      </c>
      <c r="C856" s="29" t="s">
        <v>2108</v>
      </c>
      <c r="D856" s="30" t="s">
        <v>1424</v>
      </c>
      <c r="E856" s="34" t="s">
        <v>1139</v>
      </c>
      <c r="F856" s="29" t="s">
        <v>1429</v>
      </c>
      <c r="G856" s="59" t="s">
        <v>3068</v>
      </c>
      <c r="H856" s="60">
        <v>8</v>
      </c>
      <c r="I856" s="60">
        <v>3696000</v>
      </c>
      <c r="J856" s="60">
        <f t="shared" si="22"/>
        <v>29568000</v>
      </c>
      <c r="K856" s="14"/>
      <c r="L856" s="14"/>
      <c r="M856" s="14"/>
      <c r="N856" s="14"/>
      <c r="O856" s="14"/>
      <c r="P856" s="14"/>
      <c r="Q856" s="14"/>
      <c r="R856" s="14"/>
      <c r="S856" s="14"/>
      <c r="T856" s="14"/>
      <c r="U856" s="14"/>
      <c r="V856" s="14"/>
      <c r="W856" s="14"/>
      <c r="X856" s="14"/>
      <c r="Y856" s="14"/>
      <c r="Z856" s="14"/>
      <c r="AA856" s="14"/>
      <c r="AB856" s="14"/>
      <c r="AC856" s="14"/>
      <c r="AD856" s="14"/>
      <c r="AE856" s="14"/>
    </row>
    <row r="857" spans="1:31" ht="37.5">
      <c r="A857" s="28">
        <v>853</v>
      </c>
      <c r="B857" s="58" t="s">
        <v>3922</v>
      </c>
      <c r="C857" s="29" t="s">
        <v>1140</v>
      </c>
      <c r="D857" s="30" t="s">
        <v>1424</v>
      </c>
      <c r="E857" s="34" t="s">
        <v>1141</v>
      </c>
      <c r="F857" s="29" t="s">
        <v>1466</v>
      </c>
      <c r="G857" s="59" t="s">
        <v>3068</v>
      </c>
      <c r="H857" s="60">
        <v>43</v>
      </c>
      <c r="I857" s="60">
        <v>616000</v>
      </c>
      <c r="J857" s="60">
        <f t="shared" si="22"/>
        <v>26488000</v>
      </c>
      <c r="K857" s="14"/>
      <c r="L857" s="14"/>
      <c r="M857" s="14"/>
      <c r="N857" s="14"/>
      <c r="O857" s="14"/>
      <c r="P857" s="14"/>
      <c r="Q857" s="14"/>
      <c r="R857" s="14"/>
      <c r="S857" s="14"/>
      <c r="T857" s="14"/>
      <c r="U857" s="14"/>
      <c r="V857" s="14"/>
      <c r="W857" s="14"/>
      <c r="X857" s="14"/>
      <c r="Y857" s="14"/>
      <c r="Z857" s="14"/>
      <c r="AA857" s="14"/>
      <c r="AB857" s="14"/>
      <c r="AC857" s="14"/>
      <c r="AD857" s="14"/>
      <c r="AE857" s="14"/>
    </row>
    <row r="858" spans="1:31" ht="37.5">
      <c r="A858" s="28">
        <v>854</v>
      </c>
      <c r="B858" s="58" t="s">
        <v>3923</v>
      </c>
      <c r="C858" s="29" t="s">
        <v>1142</v>
      </c>
      <c r="D858" s="30" t="s">
        <v>1424</v>
      </c>
      <c r="E858" s="34" t="s">
        <v>1431</v>
      </c>
      <c r="F858" s="29" t="s">
        <v>1427</v>
      </c>
      <c r="G858" s="59" t="s">
        <v>3068</v>
      </c>
      <c r="H858" s="60">
        <v>5</v>
      </c>
      <c r="I858" s="60">
        <v>594000</v>
      </c>
      <c r="J858" s="60">
        <f t="shared" si="22"/>
        <v>2970000</v>
      </c>
      <c r="K858" s="14"/>
      <c r="L858" s="14"/>
      <c r="M858" s="14"/>
      <c r="N858" s="14"/>
      <c r="O858" s="14"/>
      <c r="P858" s="14"/>
      <c r="Q858" s="14"/>
      <c r="R858" s="14"/>
      <c r="S858" s="14"/>
      <c r="T858" s="14"/>
      <c r="U858" s="14"/>
      <c r="V858" s="14"/>
      <c r="W858" s="14"/>
      <c r="X858" s="14"/>
      <c r="Y858" s="14"/>
      <c r="Z858" s="14"/>
      <c r="AA858" s="14"/>
      <c r="AB858" s="14"/>
      <c r="AC858" s="14"/>
      <c r="AD858" s="14"/>
      <c r="AE858" s="14"/>
    </row>
    <row r="859" spans="1:31" ht="56.25">
      <c r="A859" s="28">
        <v>855</v>
      </c>
      <c r="B859" s="58" t="s">
        <v>3924</v>
      </c>
      <c r="C859" s="29" t="s">
        <v>1282</v>
      </c>
      <c r="D859" s="30" t="s">
        <v>1424</v>
      </c>
      <c r="E859" s="34" t="s">
        <v>1283</v>
      </c>
      <c r="F859" s="29" t="s">
        <v>1427</v>
      </c>
      <c r="G859" s="29" t="s">
        <v>3069</v>
      </c>
      <c r="H859" s="60">
        <v>3</v>
      </c>
      <c r="I859" s="60">
        <v>1990909</v>
      </c>
      <c r="J859" s="60">
        <f t="shared" si="22"/>
        <v>5972727</v>
      </c>
      <c r="K859" s="14"/>
      <c r="L859" s="14"/>
      <c r="M859" s="14"/>
      <c r="N859" s="14"/>
      <c r="O859" s="14"/>
      <c r="P859" s="14"/>
      <c r="Q859" s="14"/>
      <c r="R859" s="14"/>
      <c r="S859" s="14"/>
      <c r="T859" s="14"/>
      <c r="U859" s="14"/>
      <c r="V859" s="14"/>
      <c r="W859" s="14"/>
      <c r="X859" s="14"/>
      <c r="Y859" s="14"/>
      <c r="Z859" s="14"/>
      <c r="AA859" s="14"/>
      <c r="AB859" s="14"/>
      <c r="AC859" s="14"/>
      <c r="AD859" s="14"/>
      <c r="AE859" s="14"/>
    </row>
    <row r="860" spans="1:31" ht="37.5">
      <c r="A860" s="28">
        <v>856</v>
      </c>
      <c r="B860" s="58" t="s">
        <v>3925</v>
      </c>
      <c r="C860" s="29" t="s">
        <v>609</v>
      </c>
      <c r="D860" s="30" t="s">
        <v>1424</v>
      </c>
      <c r="E860" s="34"/>
      <c r="F860" s="29" t="s">
        <v>1427</v>
      </c>
      <c r="G860" s="29" t="s">
        <v>3067</v>
      </c>
      <c r="H860" s="60">
        <v>1</v>
      </c>
      <c r="I860" s="60">
        <v>36000000</v>
      </c>
      <c r="J860" s="60">
        <f t="shared" si="22"/>
        <v>36000000</v>
      </c>
      <c r="K860" s="14"/>
      <c r="L860" s="14"/>
      <c r="M860" s="14"/>
      <c r="N860" s="14"/>
      <c r="O860" s="14"/>
      <c r="P860" s="14"/>
      <c r="Q860" s="14"/>
      <c r="R860" s="14"/>
      <c r="S860" s="14"/>
      <c r="T860" s="14"/>
      <c r="U860" s="14"/>
      <c r="V860" s="14"/>
      <c r="W860" s="14"/>
      <c r="X860" s="14"/>
      <c r="Y860" s="14"/>
      <c r="Z860" s="14"/>
      <c r="AA860" s="14"/>
      <c r="AB860" s="14"/>
      <c r="AC860" s="14"/>
      <c r="AD860" s="14"/>
      <c r="AE860" s="14"/>
    </row>
    <row r="861" spans="1:31" ht="37.5">
      <c r="A861" s="28">
        <v>857</v>
      </c>
      <c r="B861" s="58" t="s">
        <v>3926</v>
      </c>
      <c r="C861" s="29" t="s">
        <v>610</v>
      </c>
      <c r="D861" s="30" t="s">
        <v>1424</v>
      </c>
      <c r="E861" s="34"/>
      <c r="F861" s="29" t="s">
        <v>1427</v>
      </c>
      <c r="G861" s="29" t="s">
        <v>3067</v>
      </c>
      <c r="H861" s="60">
        <v>1</v>
      </c>
      <c r="I861" s="60">
        <v>26000000</v>
      </c>
      <c r="J861" s="60">
        <f t="shared" si="22"/>
        <v>26000000</v>
      </c>
      <c r="K861" s="14"/>
      <c r="L861" s="14"/>
      <c r="M861" s="14"/>
      <c r="N861" s="14"/>
      <c r="O861" s="14"/>
      <c r="P861" s="14"/>
      <c r="Q861" s="14"/>
      <c r="R861" s="14"/>
      <c r="S861" s="14"/>
      <c r="T861" s="14"/>
      <c r="U861" s="14"/>
      <c r="V861" s="14"/>
      <c r="W861" s="14"/>
      <c r="X861" s="14"/>
      <c r="Y861" s="14"/>
      <c r="Z861" s="14"/>
      <c r="AA861" s="14"/>
      <c r="AB861" s="14"/>
      <c r="AC861" s="14"/>
      <c r="AD861" s="14"/>
      <c r="AE861" s="14"/>
    </row>
    <row r="862" spans="1:31" ht="37.5">
      <c r="A862" s="28">
        <v>858</v>
      </c>
      <c r="B862" s="58" t="s">
        <v>3927</v>
      </c>
      <c r="C862" s="29" t="s">
        <v>611</v>
      </c>
      <c r="D862" s="30" t="s">
        <v>1424</v>
      </c>
      <c r="E862" s="34"/>
      <c r="F862" s="29" t="s">
        <v>1427</v>
      </c>
      <c r="G862" s="29" t="s">
        <v>3067</v>
      </c>
      <c r="H862" s="60">
        <v>1</v>
      </c>
      <c r="I862" s="60">
        <v>26000000</v>
      </c>
      <c r="J862" s="60">
        <f t="shared" si="22"/>
        <v>26000000</v>
      </c>
      <c r="K862" s="14"/>
      <c r="L862" s="14"/>
      <c r="M862" s="14"/>
      <c r="N862" s="14"/>
      <c r="O862" s="14"/>
      <c r="P862" s="14"/>
      <c r="Q862" s="14"/>
      <c r="R862" s="14"/>
      <c r="S862" s="14"/>
      <c r="T862" s="14"/>
      <c r="U862" s="14"/>
      <c r="V862" s="14"/>
      <c r="W862" s="14"/>
      <c r="X862" s="14"/>
      <c r="Y862" s="14"/>
      <c r="Z862" s="14"/>
      <c r="AA862" s="14"/>
      <c r="AB862" s="14"/>
      <c r="AC862" s="14"/>
      <c r="AD862" s="14"/>
      <c r="AE862" s="14"/>
    </row>
    <row r="863" spans="1:31" ht="37.5">
      <c r="A863" s="28">
        <v>859</v>
      </c>
      <c r="B863" s="58" t="s">
        <v>3928</v>
      </c>
      <c r="C863" s="29" t="s">
        <v>612</v>
      </c>
      <c r="D863" s="30" t="s">
        <v>1424</v>
      </c>
      <c r="E863" s="34"/>
      <c r="F863" s="29" t="s">
        <v>1427</v>
      </c>
      <c r="G863" s="29" t="s">
        <v>3067</v>
      </c>
      <c r="H863" s="60">
        <v>1</v>
      </c>
      <c r="I863" s="60">
        <v>26000000</v>
      </c>
      <c r="J863" s="60">
        <f t="shared" si="22"/>
        <v>26000000</v>
      </c>
      <c r="K863" s="14"/>
      <c r="L863" s="14"/>
      <c r="M863" s="14"/>
      <c r="N863" s="14"/>
      <c r="O863" s="14"/>
      <c r="P863" s="14"/>
      <c r="Q863" s="14"/>
      <c r="R863" s="14"/>
      <c r="S863" s="14"/>
      <c r="T863" s="14"/>
      <c r="U863" s="14"/>
      <c r="V863" s="14"/>
      <c r="W863" s="14"/>
      <c r="X863" s="14"/>
      <c r="Y863" s="14"/>
      <c r="Z863" s="14"/>
      <c r="AA863" s="14"/>
      <c r="AB863" s="14"/>
      <c r="AC863" s="14"/>
      <c r="AD863" s="14"/>
      <c r="AE863" s="14"/>
    </row>
    <row r="864" spans="1:31" ht="37.5">
      <c r="A864" s="28">
        <v>860</v>
      </c>
      <c r="B864" s="58" t="s">
        <v>3929</v>
      </c>
      <c r="C864" s="29" t="s">
        <v>613</v>
      </c>
      <c r="D864" s="30" t="s">
        <v>1424</v>
      </c>
      <c r="E864" s="34"/>
      <c r="F864" s="29" t="s">
        <v>1427</v>
      </c>
      <c r="G864" s="29" t="s">
        <v>3067</v>
      </c>
      <c r="H864" s="60">
        <v>1</v>
      </c>
      <c r="I864" s="60">
        <v>36000000</v>
      </c>
      <c r="J864" s="60">
        <f t="shared" si="22"/>
        <v>36000000</v>
      </c>
      <c r="K864" s="14"/>
      <c r="L864" s="14"/>
      <c r="M864" s="14"/>
      <c r="N864" s="14"/>
      <c r="O864" s="14"/>
      <c r="P864" s="14"/>
      <c r="Q864" s="14"/>
      <c r="R864" s="14"/>
      <c r="S864" s="14"/>
      <c r="T864" s="14"/>
      <c r="U864" s="14"/>
      <c r="V864" s="14"/>
      <c r="W864" s="14"/>
      <c r="X864" s="14"/>
      <c r="Y864" s="14"/>
      <c r="Z864" s="14"/>
      <c r="AA864" s="14"/>
      <c r="AB864" s="14"/>
      <c r="AC864" s="14"/>
      <c r="AD864" s="14"/>
      <c r="AE864" s="14"/>
    </row>
    <row r="865" spans="1:31" ht="37.5">
      <c r="A865" s="28">
        <v>861</v>
      </c>
      <c r="B865" s="58" t="s">
        <v>3930</v>
      </c>
      <c r="C865" s="29" t="s">
        <v>614</v>
      </c>
      <c r="D865" s="30" t="s">
        <v>1424</v>
      </c>
      <c r="E865" s="34"/>
      <c r="F865" s="29" t="s">
        <v>1427</v>
      </c>
      <c r="G865" s="29" t="s">
        <v>3067</v>
      </c>
      <c r="H865" s="60">
        <v>1</v>
      </c>
      <c r="I865" s="60">
        <v>26000000</v>
      </c>
      <c r="J865" s="60">
        <f t="shared" si="22"/>
        <v>26000000</v>
      </c>
      <c r="K865" s="14"/>
      <c r="L865" s="14"/>
      <c r="M865" s="14"/>
      <c r="N865" s="14"/>
      <c r="O865" s="14"/>
      <c r="P865" s="14"/>
      <c r="Q865" s="14"/>
      <c r="R865" s="14"/>
      <c r="S865" s="14"/>
      <c r="T865" s="14"/>
      <c r="U865" s="14"/>
      <c r="V865" s="14"/>
      <c r="W865" s="14"/>
      <c r="X865" s="14"/>
      <c r="Y865" s="14"/>
      <c r="Z865" s="14"/>
      <c r="AA865" s="14"/>
      <c r="AB865" s="14"/>
      <c r="AC865" s="14"/>
      <c r="AD865" s="14"/>
      <c r="AE865" s="14"/>
    </row>
    <row r="866" spans="1:31" ht="37.5">
      <c r="A866" s="28">
        <v>862</v>
      </c>
      <c r="B866" s="58" t="s">
        <v>3931</v>
      </c>
      <c r="C866" s="29" t="s">
        <v>615</v>
      </c>
      <c r="D866" s="30" t="s">
        <v>1424</v>
      </c>
      <c r="E866" s="34"/>
      <c r="F866" s="29" t="s">
        <v>1427</v>
      </c>
      <c r="G866" s="29" t="s">
        <v>3067</v>
      </c>
      <c r="H866" s="60">
        <v>1</v>
      </c>
      <c r="I866" s="60">
        <v>26000000</v>
      </c>
      <c r="J866" s="60">
        <f t="shared" si="22"/>
        <v>26000000</v>
      </c>
      <c r="K866" s="14"/>
      <c r="L866" s="14"/>
      <c r="M866" s="14"/>
      <c r="N866" s="14"/>
      <c r="O866" s="14"/>
      <c r="P866" s="14"/>
      <c r="Q866" s="14"/>
      <c r="R866" s="14"/>
      <c r="S866" s="14"/>
      <c r="T866" s="14"/>
      <c r="U866" s="14"/>
      <c r="V866" s="14"/>
      <c r="W866" s="14"/>
      <c r="X866" s="14"/>
      <c r="Y866" s="14"/>
      <c r="Z866" s="14"/>
      <c r="AA866" s="14"/>
      <c r="AB866" s="14"/>
      <c r="AC866" s="14"/>
      <c r="AD866" s="14"/>
      <c r="AE866" s="14"/>
    </row>
    <row r="867" spans="1:31" ht="37.5">
      <c r="A867" s="28">
        <v>863</v>
      </c>
      <c r="B867" s="58" t="s">
        <v>3932</v>
      </c>
      <c r="C867" s="29" t="s">
        <v>616</v>
      </c>
      <c r="D867" s="30" t="s">
        <v>1424</v>
      </c>
      <c r="E867" s="34"/>
      <c r="F867" s="29" t="s">
        <v>1427</v>
      </c>
      <c r="G867" s="29" t="s">
        <v>3067</v>
      </c>
      <c r="H867" s="60">
        <v>1</v>
      </c>
      <c r="I867" s="60">
        <v>36000000</v>
      </c>
      <c r="J867" s="60">
        <f t="shared" si="22"/>
        <v>36000000</v>
      </c>
      <c r="K867" s="14"/>
      <c r="L867" s="14"/>
      <c r="M867" s="14"/>
      <c r="N867" s="14"/>
      <c r="O867" s="14"/>
      <c r="P867" s="14"/>
      <c r="Q867" s="14"/>
      <c r="R867" s="14"/>
      <c r="S867" s="14"/>
      <c r="T867" s="14"/>
      <c r="U867" s="14"/>
      <c r="V867" s="14"/>
      <c r="W867" s="14"/>
      <c r="X867" s="14"/>
      <c r="Y867" s="14"/>
      <c r="Z867" s="14"/>
      <c r="AA867" s="14"/>
      <c r="AB867" s="14"/>
      <c r="AC867" s="14"/>
      <c r="AD867" s="14"/>
      <c r="AE867" s="14"/>
    </row>
    <row r="868" spans="1:31" ht="37.5">
      <c r="A868" s="28">
        <v>864</v>
      </c>
      <c r="B868" s="58" t="s">
        <v>3933</v>
      </c>
      <c r="C868" s="29" t="s">
        <v>1143</v>
      </c>
      <c r="D868" s="30" t="s">
        <v>1597</v>
      </c>
      <c r="E868" s="34"/>
      <c r="F868" s="29" t="s">
        <v>1429</v>
      </c>
      <c r="G868" s="59" t="s">
        <v>3068</v>
      </c>
      <c r="H868" s="60">
        <v>10</v>
      </c>
      <c r="I868" s="60">
        <v>560000</v>
      </c>
      <c r="J868" s="60">
        <f t="shared" si="22"/>
        <v>5600000</v>
      </c>
      <c r="K868" s="14"/>
      <c r="L868" s="14"/>
      <c r="M868" s="14"/>
      <c r="N868" s="14"/>
      <c r="O868" s="14"/>
      <c r="P868" s="14"/>
      <c r="Q868" s="14"/>
      <c r="R868" s="14"/>
      <c r="S868" s="14"/>
      <c r="T868" s="14"/>
      <c r="U868" s="14"/>
      <c r="V868" s="14"/>
      <c r="W868" s="14"/>
      <c r="X868" s="14"/>
      <c r="Y868" s="14"/>
      <c r="Z868" s="14"/>
      <c r="AA868" s="14"/>
      <c r="AB868" s="14"/>
      <c r="AC868" s="14"/>
      <c r="AD868" s="14"/>
      <c r="AE868" s="14"/>
    </row>
    <row r="869" spans="1:31" ht="37.5">
      <c r="A869" s="28">
        <v>865</v>
      </c>
      <c r="B869" s="58" t="s">
        <v>3934</v>
      </c>
      <c r="C869" s="29" t="s">
        <v>1144</v>
      </c>
      <c r="D869" s="30" t="s">
        <v>1597</v>
      </c>
      <c r="E869" s="34"/>
      <c r="F869" s="29" t="s">
        <v>1429</v>
      </c>
      <c r="G869" s="59" t="s">
        <v>3068</v>
      </c>
      <c r="H869" s="60">
        <v>5</v>
      </c>
      <c r="I869" s="60">
        <v>5300000</v>
      </c>
      <c r="J869" s="60">
        <f t="shared" si="22"/>
        <v>26500000</v>
      </c>
      <c r="K869" s="14"/>
      <c r="L869" s="14"/>
      <c r="M869" s="14"/>
      <c r="N869" s="14"/>
      <c r="O869" s="14"/>
      <c r="P869" s="14"/>
      <c r="Q869" s="14"/>
      <c r="R869" s="14"/>
      <c r="S869" s="14"/>
      <c r="T869" s="14"/>
      <c r="U869" s="14"/>
      <c r="V869" s="14"/>
      <c r="W869" s="14"/>
      <c r="X869" s="14"/>
      <c r="Y869" s="14"/>
      <c r="Z869" s="14"/>
      <c r="AA869" s="14"/>
      <c r="AB869" s="14"/>
      <c r="AC869" s="14"/>
      <c r="AD869" s="14"/>
      <c r="AE869" s="14"/>
    </row>
    <row r="870" spans="1:31" ht="37.5">
      <c r="A870" s="28">
        <v>866</v>
      </c>
      <c r="B870" s="58" t="s">
        <v>3935</v>
      </c>
      <c r="C870" s="29" t="s">
        <v>2110</v>
      </c>
      <c r="D870" s="30" t="s">
        <v>1430</v>
      </c>
      <c r="E870" s="34" t="s">
        <v>2111</v>
      </c>
      <c r="F870" s="29" t="s">
        <v>1466</v>
      </c>
      <c r="G870" s="59" t="s">
        <v>3068</v>
      </c>
      <c r="H870" s="60">
        <v>41</v>
      </c>
      <c r="I870" s="60">
        <v>797500</v>
      </c>
      <c r="J870" s="60">
        <f t="shared" si="22"/>
        <v>32697500</v>
      </c>
      <c r="K870" s="14"/>
      <c r="L870" s="14"/>
      <c r="M870" s="14"/>
      <c r="N870" s="14"/>
      <c r="O870" s="14"/>
      <c r="P870" s="14"/>
      <c r="Q870" s="14"/>
      <c r="R870" s="14"/>
      <c r="S870" s="14"/>
      <c r="T870" s="14"/>
      <c r="U870" s="14"/>
      <c r="V870" s="14"/>
      <c r="W870" s="14"/>
      <c r="X870" s="14"/>
      <c r="Y870" s="14"/>
      <c r="Z870" s="14"/>
      <c r="AA870" s="14"/>
      <c r="AB870" s="14"/>
      <c r="AC870" s="14"/>
      <c r="AD870" s="14"/>
      <c r="AE870" s="14"/>
    </row>
    <row r="871" spans="1:31" ht="56.25">
      <c r="A871" s="28">
        <v>867</v>
      </c>
      <c r="B871" s="58" t="s">
        <v>3936</v>
      </c>
      <c r="C871" s="29" t="s">
        <v>2112</v>
      </c>
      <c r="D871" s="30" t="s">
        <v>1424</v>
      </c>
      <c r="E871" s="34" t="s">
        <v>2113</v>
      </c>
      <c r="F871" s="29" t="s">
        <v>1427</v>
      </c>
      <c r="G871" s="29" t="s">
        <v>3069</v>
      </c>
      <c r="H871" s="60">
        <v>2400</v>
      </c>
      <c r="I871" s="60">
        <v>58878</v>
      </c>
      <c r="J871" s="60">
        <f t="shared" si="22"/>
        <v>141307200</v>
      </c>
      <c r="K871" s="14"/>
      <c r="L871" s="14"/>
      <c r="M871" s="14"/>
      <c r="N871" s="14"/>
      <c r="O871" s="14"/>
      <c r="P871" s="14"/>
      <c r="Q871" s="14"/>
      <c r="R871" s="14"/>
      <c r="S871" s="14"/>
      <c r="T871" s="14"/>
      <c r="U871" s="14"/>
      <c r="V871" s="14"/>
      <c r="W871" s="14"/>
      <c r="X871" s="14"/>
      <c r="Y871" s="14"/>
      <c r="Z871" s="14"/>
      <c r="AA871" s="14"/>
      <c r="AB871" s="14"/>
      <c r="AC871" s="14"/>
      <c r="AD871" s="14"/>
      <c r="AE871" s="14"/>
    </row>
    <row r="872" spans="1:31" ht="75">
      <c r="A872" s="28">
        <v>868</v>
      </c>
      <c r="B872" s="58" t="s">
        <v>3937</v>
      </c>
      <c r="C872" s="29" t="s">
        <v>2114</v>
      </c>
      <c r="D872" s="30" t="s">
        <v>1546</v>
      </c>
      <c r="E872" s="34" t="s">
        <v>2115</v>
      </c>
      <c r="F872" s="29" t="s">
        <v>1427</v>
      </c>
      <c r="G872" s="29" t="s">
        <v>3067</v>
      </c>
      <c r="H872" s="60">
        <v>9</v>
      </c>
      <c r="I872" s="60">
        <v>150000</v>
      </c>
      <c r="J872" s="60">
        <f t="shared" si="22"/>
        <v>1350000</v>
      </c>
      <c r="K872" s="14"/>
      <c r="L872" s="14"/>
      <c r="M872" s="14"/>
      <c r="N872" s="14"/>
      <c r="O872" s="14"/>
      <c r="P872" s="14"/>
      <c r="Q872" s="14"/>
      <c r="R872" s="14"/>
      <c r="S872" s="14"/>
      <c r="T872" s="14"/>
      <c r="U872" s="14"/>
      <c r="V872" s="14"/>
      <c r="W872" s="14"/>
      <c r="X872" s="14"/>
      <c r="Y872" s="14"/>
      <c r="Z872" s="14"/>
      <c r="AA872" s="14"/>
      <c r="AB872" s="14"/>
      <c r="AC872" s="14"/>
      <c r="AD872" s="14"/>
      <c r="AE872" s="14"/>
    </row>
    <row r="873" spans="1:31" ht="150">
      <c r="A873" s="28">
        <v>869</v>
      </c>
      <c r="B873" s="58" t="s">
        <v>3938</v>
      </c>
      <c r="C873" s="29" t="s">
        <v>2116</v>
      </c>
      <c r="D873" s="30" t="s">
        <v>1424</v>
      </c>
      <c r="E873" s="34" t="s">
        <v>2117</v>
      </c>
      <c r="F873" s="29" t="s">
        <v>1529</v>
      </c>
      <c r="G873" s="29" t="s">
        <v>3067</v>
      </c>
      <c r="H873" s="60">
        <v>5</v>
      </c>
      <c r="I873" s="60">
        <v>6380000</v>
      </c>
      <c r="J873" s="60">
        <f t="shared" si="22"/>
        <v>31900000</v>
      </c>
      <c r="K873" s="14"/>
      <c r="L873" s="14"/>
      <c r="M873" s="14"/>
      <c r="N873" s="14"/>
      <c r="O873" s="14"/>
      <c r="P873" s="14"/>
      <c r="Q873" s="14"/>
      <c r="R873" s="14"/>
      <c r="S873" s="14"/>
      <c r="T873" s="14"/>
      <c r="U873" s="14"/>
      <c r="V873" s="14"/>
      <c r="W873" s="14"/>
      <c r="X873" s="14"/>
      <c r="Y873" s="14"/>
      <c r="Z873" s="14"/>
      <c r="AA873" s="14"/>
      <c r="AB873" s="14"/>
      <c r="AC873" s="14"/>
      <c r="AD873" s="14"/>
      <c r="AE873" s="14"/>
    </row>
    <row r="874" spans="1:31" ht="243.75">
      <c r="A874" s="28">
        <v>870</v>
      </c>
      <c r="B874" s="58" t="s">
        <v>3939</v>
      </c>
      <c r="C874" s="29" t="s">
        <v>1627</v>
      </c>
      <c r="D874" s="30" t="s">
        <v>1424</v>
      </c>
      <c r="E874" s="34" t="s">
        <v>1628</v>
      </c>
      <c r="F874" s="29" t="s">
        <v>1427</v>
      </c>
      <c r="G874" s="29" t="s">
        <v>3069</v>
      </c>
      <c r="H874" s="60">
        <v>5</v>
      </c>
      <c r="I874" s="60">
        <v>11990000</v>
      </c>
      <c r="J874" s="60">
        <f t="shared" si="22"/>
        <v>59950000</v>
      </c>
      <c r="K874" s="14"/>
      <c r="L874" s="14"/>
      <c r="M874" s="14"/>
      <c r="N874" s="14"/>
      <c r="O874" s="14"/>
      <c r="P874" s="14"/>
      <c r="Q874" s="14"/>
      <c r="R874" s="14"/>
      <c r="S874" s="14"/>
      <c r="T874" s="14"/>
      <c r="U874" s="14"/>
      <c r="V874" s="14"/>
      <c r="W874" s="14"/>
      <c r="X874" s="14"/>
      <c r="Y874" s="14"/>
      <c r="Z874" s="14"/>
      <c r="AA874" s="14"/>
      <c r="AB874" s="14"/>
      <c r="AC874" s="14"/>
      <c r="AD874" s="14"/>
      <c r="AE874" s="14"/>
    </row>
    <row r="875" spans="1:31" ht="356.25">
      <c r="A875" s="28">
        <v>871</v>
      </c>
      <c r="B875" s="58" t="s">
        <v>3940</v>
      </c>
      <c r="C875" s="29" t="s">
        <v>1630</v>
      </c>
      <c r="D875" s="30"/>
      <c r="E875" s="34" t="s">
        <v>1629</v>
      </c>
      <c r="F875" s="42" t="s">
        <v>1257</v>
      </c>
      <c r="G875" s="29" t="s">
        <v>3067</v>
      </c>
      <c r="H875" s="60">
        <v>20</v>
      </c>
      <c r="I875" s="60">
        <v>6300000</v>
      </c>
      <c r="J875" s="60">
        <f t="shared" si="22"/>
        <v>126000000</v>
      </c>
      <c r="K875" s="14"/>
      <c r="L875" s="14"/>
      <c r="M875" s="14"/>
      <c r="N875" s="14"/>
      <c r="O875" s="14"/>
      <c r="P875" s="14"/>
      <c r="Q875" s="14"/>
      <c r="R875" s="14"/>
      <c r="S875" s="14"/>
      <c r="T875" s="14"/>
      <c r="U875" s="14"/>
      <c r="V875" s="14"/>
      <c r="W875" s="14"/>
      <c r="X875" s="14"/>
      <c r="Y875" s="14"/>
      <c r="Z875" s="14"/>
      <c r="AA875" s="14"/>
      <c r="AB875" s="14"/>
      <c r="AC875" s="14"/>
      <c r="AD875" s="14"/>
      <c r="AE875" s="14"/>
    </row>
    <row r="876" spans="1:31" ht="168.75">
      <c r="A876" s="28">
        <v>872</v>
      </c>
      <c r="B876" s="58" t="s">
        <v>3941</v>
      </c>
      <c r="C876" s="29" t="s">
        <v>1635</v>
      </c>
      <c r="D876" s="30" t="s">
        <v>1424</v>
      </c>
      <c r="E876" s="34" t="s">
        <v>1284</v>
      </c>
      <c r="F876" s="29" t="s">
        <v>1427</v>
      </c>
      <c r="G876" s="29" t="s">
        <v>3069</v>
      </c>
      <c r="H876" s="60">
        <v>5</v>
      </c>
      <c r="I876" s="60">
        <v>6600000</v>
      </c>
      <c r="J876" s="60">
        <f t="shared" si="22"/>
        <v>33000000</v>
      </c>
      <c r="K876" s="14"/>
      <c r="L876" s="14"/>
      <c r="M876" s="14"/>
      <c r="N876" s="14"/>
      <c r="O876" s="14"/>
      <c r="P876" s="14"/>
      <c r="Q876" s="14"/>
      <c r="R876" s="14"/>
      <c r="S876" s="14"/>
      <c r="T876" s="14"/>
      <c r="U876" s="14"/>
      <c r="V876" s="14"/>
      <c r="W876" s="14"/>
      <c r="X876" s="14"/>
      <c r="Y876" s="14"/>
      <c r="Z876" s="14"/>
      <c r="AA876" s="14"/>
      <c r="AB876" s="14"/>
      <c r="AC876" s="14"/>
      <c r="AD876" s="14"/>
      <c r="AE876" s="14"/>
    </row>
    <row r="877" spans="1:31" ht="150">
      <c r="A877" s="28">
        <v>873</v>
      </c>
      <c r="B877" s="58" t="s">
        <v>3942</v>
      </c>
      <c r="C877" s="29" t="s">
        <v>1636</v>
      </c>
      <c r="D877" s="30" t="s">
        <v>1424</v>
      </c>
      <c r="E877" s="34" t="s">
        <v>1637</v>
      </c>
      <c r="F877" s="29" t="s">
        <v>1529</v>
      </c>
      <c r="G877" s="29" t="s">
        <v>3067</v>
      </c>
      <c r="H877" s="60">
        <v>20</v>
      </c>
      <c r="I877" s="60">
        <v>11880000</v>
      </c>
      <c r="J877" s="60">
        <f t="shared" si="22"/>
        <v>237600000</v>
      </c>
      <c r="K877" s="14"/>
      <c r="L877" s="14"/>
      <c r="M877" s="14"/>
      <c r="N877" s="14"/>
      <c r="O877" s="14"/>
      <c r="P877" s="14"/>
      <c r="Q877" s="14"/>
      <c r="R877" s="14"/>
      <c r="S877" s="14"/>
      <c r="T877" s="14"/>
      <c r="U877" s="14"/>
      <c r="V877" s="14"/>
      <c r="W877" s="14"/>
      <c r="X877" s="14"/>
      <c r="Y877" s="14"/>
      <c r="Z877" s="14"/>
      <c r="AA877" s="14"/>
      <c r="AB877" s="14"/>
      <c r="AC877" s="14"/>
      <c r="AD877" s="14"/>
      <c r="AE877" s="14"/>
    </row>
    <row r="878" spans="1:31" ht="337.5">
      <c r="A878" s="28">
        <v>874</v>
      </c>
      <c r="B878" s="58" t="s">
        <v>3943</v>
      </c>
      <c r="C878" s="29" t="s">
        <v>1632</v>
      </c>
      <c r="D878" s="30"/>
      <c r="E878" s="66" t="s">
        <v>1631</v>
      </c>
      <c r="F878" s="42" t="s">
        <v>1257</v>
      </c>
      <c r="G878" s="29" t="s">
        <v>3067</v>
      </c>
      <c r="H878" s="60">
        <v>5</v>
      </c>
      <c r="I878" s="60">
        <v>12000000</v>
      </c>
      <c r="J878" s="60">
        <f t="shared" si="22"/>
        <v>60000000</v>
      </c>
      <c r="K878" s="14"/>
      <c r="L878" s="14"/>
      <c r="M878" s="14"/>
      <c r="N878" s="14"/>
      <c r="O878" s="14"/>
      <c r="P878" s="14"/>
      <c r="Q878" s="14"/>
      <c r="R878" s="14"/>
      <c r="S878" s="14"/>
      <c r="T878" s="14"/>
      <c r="U878" s="14"/>
      <c r="V878" s="14"/>
      <c r="W878" s="14"/>
      <c r="X878" s="14"/>
      <c r="Y878" s="14"/>
      <c r="Z878" s="14"/>
      <c r="AA878" s="14"/>
      <c r="AB878" s="14"/>
      <c r="AC878" s="14"/>
      <c r="AD878" s="14"/>
      <c r="AE878" s="14"/>
    </row>
    <row r="879" spans="1:31" ht="150">
      <c r="A879" s="28">
        <v>875</v>
      </c>
      <c r="B879" s="58" t="s">
        <v>3944</v>
      </c>
      <c r="C879" s="29" t="s">
        <v>1633</v>
      </c>
      <c r="D879" s="30" t="s">
        <v>1424</v>
      </c>
      <c r="E879" s="34" t="s">
        <v>1634</v>
      </c>
      <c r="F879" s="29" t="s">
        <v>1427</v>
      </c>
      <c r="G879" s="29" t="s">
        <v>3069</v>
      </c>
      <c r="H879" s="60">
        <v>5</v>
      </c>
      <c r="I879" s="60">
        <v>12650000</v>
      </c>
      <c r="J879" s="60">
        <f t="shared" si="22"/>
        <v>63250000</v>
      </c>
      <c r="K879" s="14"/>
      <c r="L879" s="14"/>
      <c r="M879" s="14"/>
      <c r="N879" s="14"/>
      <c r="O879" s="14"/>
      <c r="P879" s="14"/>
      <c r="Q879" s="14"/>
      <c r="R879" s="14"/>
      <c r="S879" s="14"/>
      <c r="T879" s="14"/>
      <c r="U879" s="14"/>
      <c r="V879" s="14"/>
      <c r="W879" s="14"/>
      <c r="X879" s="14"/>
      <c r="Y879" s="14"/>
      <c r="Z879" s="14"/>
      <c r="AA879" s="14"/>
      <c r="AB879" s="14"/>
      <c r="AC879" s="14"/>
      <c r="AD879" s="14"/>
      <c r="AE879" s="14"/>
    </row>
    <row r="880" spans="1:31" ht="112.5">
      <c r="A880" s="28">
        <v>876</v>
      </c>
      <c r="B880" s="58" t="s">
        <v>3945</v>
      </c>
      <c r="C880" s="29" t="s">
        <v>1638</v>
      </c>
      <c r="D880" s="30" t="s">
        <v>1424</v>
      </c>
      <c r="E880" s="34" t="s">
        <v>1639</v>
      </c>
      <c r="F880" s="29" t="s">
        <v>1427</v>
      </c>
      <c r="G880" s="29" t="s">
        <v>3067</v>
      </c>
      <c r="H880" s="60">
        <v>10</v>
      </c>
      <c r="I880" s="60">
        <v>7095000</v>
      </c>
      <c r="J880" s="60">
        <f t="shared" si="22"/>
        <v>70950000</v>
      </c>
      <c r="K880" s="14"/>
      <c r="L880" s="14"/>
      <c r="M880" s="14"/>
      <c r="N880" s="14"/>
      <c r="O880" s="14"/>
      <c r="P880" s="14"/>
      <c r="Q880" s="14"/>
      <c r="R880" s="14"/>
      <c r="S880" s="14"/>
      <c r="T880" s="14"/>
      <c r="U880" s="14"/>
      <c r="V880" s="14"/>
      <c r="W880" s="14"/>
      <c r="X880" s="14"/>
      <c r="Y880" s="14"/>
      <c r="Z880" s="14"/>
      <c r="AA880" s="14"/>
      <c r="AB880" s="14"/>
      <c r="AC880" s="14"/>
      <c r="AD880" s="14"/>
      <c r="AE880" s="14"/>
    </row>
    <row r="881" spans="1:31" ht="56.25">
      <c r="A881" s="28">
        <v>877</v>
      </c>
      <c r="B881" s="58" t="s">
        <v>3946</v>
      </c>
      <c r="C881" s="59" t="s">
        <v>617</v>
      </c>
      <c r="D881" s="63" t="s">
        <v>1546</v>
      </c>
      <c r="E881" s="61" t="s">
        <v>618</v>
      </c>
      <c r="F881" s="29" t="s">
        <v>1427</v>
      </c>
      <c r="G881" s="29" t="s">
        <v>3067</v>
      </c>
      <c r="H881" s="60">
        <v>6</v>
      </c>
      <c r="I881" s="60">
        <v>201500</v>
      </c>
      <c r="J881" s="60">
        <f t="shared" si="22"/>
        <v>1209000</v>
      </c>
      <c r="K881" s="14"/>
      <c r="L881" s="14"/>
      <c r="M881" s="14"/>
      <c r="N881" s="14"/>
      <c r="O881" s="14"/>
      <c r="P881" s="14"/>
      <c r="Q881" s="14"/>
      <c r="R881" s="14"/>
      <c r="S881" s="14"/>
      <c r="T881" s="14"/>
      <c r="U881" s="14"/>
      <c r="V881" s="14"/>
      <c r="W881" s="14"/>
      <c r="X881" s="14"/>
      <c r="Y881" s="14"/>
      <c r="Z881" s="14"/>
      <c r="AA881" s="14"/>
      <c r="AB881" s="14"/>
      <c r="AC881" s="14"/>
      <c r="AD881" s="14"/>
      <c r="AE881" s="14"/>
    </row>
    <row r="882" spans="1:31" ht="93.75">
      <c r="A882" s="28">
        <v>878</v>
      </c>
      <c r="B882" s="58" t="s">
        <v>3947</v>
      </c>
      <c r="C882" s="29" t="s">
        <v>1640</v>
      </c>
      <c r="D882" s="30" t="s">
        <v>1424</v>
      </c>
      <c r="E882" s="34" t="s">
        <v>1145</v>
      </c>
      <c r="F882" s="29" t="s">
        <v>1441</v>
      </c>
      <c r="G882" s="59" t="s">
        <v>3068</v>
      </c>
      <c r="H882" s="60">
        <v>99000</v>
      </c>
      <c r="I882" s="60">
        <v>1718</v>
      </c>
      <c r="J882" s="60">
        <f t="shared" si="22"/>
        <v>170082000</v>
      </c>
      <c r="K882" s="14"/>
      <c r="L882" s="14"/>
      <c r="M882" s="14"/>
      <c r="N882" s="14"/>
      <c r="O882" s="14"/>
      <c r="P882" s="14"/>
      <c r="Q882" s="14"/>
      <c r="R882" s="14"/>
      <c r="S882" s="14"/>
      <c r="T882" s="14"/>
      <c r="U882" s="14"/>
      <c r="V882" s="14"/>
      <c r="W882" s="14"/>
      <c r="X882" s="14"/>
      <c r="Y882" s="14"/>
      <c r="Z882" s="14"/>
      <c r="AA882" s="14"/>
      <c r="AB882" s="14"/>
      <c r="AC882" s="14"/>
      <c r="AD882" s="14"/>
      <c r="AE882" s="14"/>
    </row>
    <row r="883" spans="1:31" ht="37.5">
      <c r="A883" s="28">
        <v>879</v>
      </c>
      <c r="B883" s="58" t="s">
        <v>3948</v>
      </c>
      <c r="C883" s="29" t="s">
        <v>83</v>
      </c>
      <c r="D883" s="30" t="s">
        <v>1426</v>
      </c>
      <c r="E883" s="34" t="s">
        <v>82</v>
      </c>
      <c r="F883" s="29" t="s">
        <v>1427</v>
      </c>
      <c r="G883" s="29" t="s">
        <v>3067</v>
      </c>
      <c r="H883" s="60">
        <v>500</v>
      </c>
      <c r="I883" s="60">
        <v>25000</v>
      </c>
      <c r="J883" s="60">
        <f t="shared" si="22"/>
        <v>12500000</v>
      </c>
      <c r="K883" s="14"/>
      <c r="L883" s="14"/>
      <c r="M883" s="14"/>
      <c r="N883" s="14"/>
      <c r="O883" s="14"/>
      <c r="P883" s="14"/>
      <c r="Q883" s="14"/>
      <c r="R883" s="14"/>
      <c r="S883" s="14"/>
      <c r="T883" s="14"/>
      <c r="U883" s="14"/>
      <c r="V883" s="14"/>
      <c r="W883" s="14"/>
      <c r="X883" s="14"/>
      <c r="Y883" s="14"/>
      <c r="Z883" s="14"/>
      <c r="AA883" s="14"/>
      <c r="AB883" s="14"/>
      <c r="AC883" s="14"/>
      <c r="AD883" s="14"/>
      <c r="AE883" s="14"/>
    </row>
    <row r="884" spans="1:31" ht="150">
      <c r="A884" s="28">
        <v>880</v>
      </c>
      <c r="B884" s="58" t="s">
        <v>3949</v>
      </c>
      <c r="C884" s="29" t="s">
        <v>619</v>
      </c>
      <c r="D884" s="30" t="s">
        <v>1299</v>
      </c>
      <c r="E884" s="34" t="s">
        <v>620</v>
      </c>
      <c r="F884" s="29" t="s">
        <v>1529</v>
      </c>
      <c r="G884" s="29" t="s">
        <v>3067</v>
      </c>
      <c r="H884" s="60">
        <v>2955</v>
      </c>
      <c r="I884" s="60">
        <v>163625</v>
      </c>
      <c r="J884" s="60">
        <f t="shared" si="22"/>
        <v>483511875</v>
      </c>
      <c r="K884" s="14"/>
      <c r="L884" s="14"/>
      <c r="M884" s="14"/>
      <c r="N884" s="14"/>
      <c r="O884" s="14"/>
      <c r="P884" s="14"/>
      <c r="Q884" s="14"/>
      <c r="R884" s="14"/>
      <c r="S884" s="14"/>
      <c r="T884" s="14"/>
      <c r="U884" s="14"/>
      <c r="V884" s="14"/>
      <c r="W884" s="14"/>
      <c r="X884" s="14"/>
      <c r="Y884" s="14"/>
      <c r="Z884" s="14"/>
      <c r="AA884" s="14"/>
      <c r="AB884" s="14"/>
      <c r="AC884" s="14"/>
      <c r="AD884" s="14"/>
      <c r="AE884" s="14"/>
    </row>
    <row r="885" spans="1:31" ht="150">
      <c r="A885" s="28">
        <v>881</v>
      </c>
      <c r="B885" s="58" t="s">
        <v>3950</v>
      </c>
      <c r="C885" s="29" t="s">
        <v>621</v>
      </c>
      <c r="D885" s="30" t="s">
        <v>1424</v>
      </c>
      <c r="E885" s="34" t="s">
        <v>622</v>
      </c>
      <c r="F885" s="29" t="s">
        <v>1529</v>
      </c>
      <c r="G885" s="29" t="s">
        <v>3067</v>
      </c>
      <c r="H885" s="60">
        <v>720</v>
      </c>
      <c r="I885" s="60">
        <v>96250</v>
      </c>
      <c r="J885" s="60">
        <f t="shared" si="22"/>
        <v>69300000</v>
      </c>
      <c r="K885" s="14"/>
      <c r="L885" s="14"/>
      <c r="M885" s="14"/>
      <c r="N885" s="14"/>
      <c r="O885" s="14"/>
      <c r="P885" s="14"/>
      <c r="Q885" s="14"/>
      <c r="R885" s="14"/>
      <c r="S885" s="14"/>
      <c r="T885" s="14"/>
      <c r="U885" s="14"/>
      <c r="V885" s="14"/>
      <c r="W885" s="14"/>
      <c r="X885" s="14"/>
      <c r="Y885" s="14"/>
      <c r="Z885" s="14"/>
      <c r="AA885" s="14"/>
      <c r="AB885" s="14"/>
      <c r="AC885" s="14"/>
      <c r="AD885" s="14"/>
      <c r="AE885" s="14"/>
    </row>
    <row r="886" spans="1:31" ht="56.25">
      <c r="A886" s="28">
        <v>882</v>
      </c>
      <c r="B886" s="58" t="s">
        <v>3951</v>
      </c>
      <c r="C886" s="29" t="s">
        <v>623</v>
      </c>
      <c r="D886" s="30" t="s">
        <v>1424</v>
      </c>
      <c r="E886" s="34"/>
      <c r="F886" s="29" t="s">
        <v>1427</v>
      </c>
      <c r="G886" s="29" t="s">
        <v>3067</v>
      </c>
      <c r="H886" s="60">
        <v>200</v>
      </c>
      <c r="I886" s="60">
        <v>12000000</v>
      </c>
      <c r="J886" s="60">
        <f t="shared" si="22"/>
        <v>2400000000</v>
      </c>
      <c r="K886" s="14"/>
      <c r="L886" s="14"/>
      <c r="M886" s="14"/>
      <c r="N886" s="14"/>
      <c r="O886" s="14"/>
      <c r="P886" s="14"/>
      <c r="Q886" s="14"/>
      <c r="R886" s="14"/>
      <c r="S886" s="14"/>
      <c r="T886" s="14"/>
      <c r="U886" s="14"/>
      <c r="V886" s="14"/>
      <c r="W886" s="14"/>
      <c r="X886" s="14"/>
      <c r="Y886" s="14"/>
      <c r="Z886" s="14"/>
      <c r="AA886" s="14"/>
      <c r="AB886" s="14"/>
      <c r="AC886" s="14"/>
      <c r="AD886" s="14"/>
      <c r="AE886" s="14"/>
    </row>
    <row r="887" spans="1:31" ht="150">
      <c r="A887" s="28">
        <v>883</v>
      </c>
      <c r="B887" s="58" t="s">
        <v>3952</v>
      </c>
      <c r="C887" s="29" t="s">
        <v>1641</v>
      </c>
      <c r="D887" s="30" t="s">
        <v>1424</v>
      </c>
      <c r="E887" s="34" t="s">
        <v>624</v>
      </c>
      <c r="F887" s="29" t="s">
        <v>1529</v>
      </c>
      <c r="G887" s="29" t="s">
        <v>3067</v>
      </c>
      <c r="H887" s="60">
        <v>300</v>
      </c>
      <c r="I887" s="60">
        <v>96250</v>
      </c>
      <c r="J887" s="60">
        <f t="shared" si="22"/>
        <v>28875000</v>
      </c>
      <c r="K887" s="14"/>
      <c r="L887" s="14"/>
      <c r="M887" s="14"/>
      <c r="N887" s="14"/>
      <c r="O887" s="14"/>
      <c r="P887" s="14"/>
      <c r="Q887" s="14"/>
      <c r="R887" s="14"/>
      <c r="S887" s="14"/>
      <c r="T887" s="14"/>
      <c r="U887" s="14"/>
      <c r="V887" s="14"/>
      <c r="W887" s="14"/>
      <c r="X887" s="14"/>
      <c r="Y887" s="14"/>
      <c r="Z887" s="14"/>
      <c r="AA887" s="14"/>
      <c r="AB887" s="14"/>
      <c r="AC887" s="14"/>
      <c r="AD887" s="14"/>
      <c r="AE887" s="14"/>
    </row>
    <row r="888" spans="1:31" ht="37.5">
      <c r="A888" s="28">
        <v>884</v>
      </c>
      <c r="B888" s="58" t="s">
        <v>3953</v>
      </c>
      <c r="C888" s="29" t="s">
        <v>625</v>
      </c>
      <c r="D888" s="30" t="s">
        <v>1221</v>
      </c>
      <c r="E888" s="34"/>
      <c r="F888" s="29" t="s">
        <v>1529</v>
      </c>
      <c r="G888" s="29" t="s">
        <v>3067</v>
      </c>
      <c r="H888" s="60">
        <v>5</v>
      </c>
      <c r="I888" s="60">
        <v>4000000</v>
      </c>
      <c r="J888" s="60">
        <f t="shared" si="22"/>
        <v>20000000</v>
      </c>
      <c r="K888" s="14"/>
      <c r="L888" s="14"/>
      <c r="M888" s="14"/>
      <c r="N888" s="14"/>
      <c r="O888" s="14"/>
      <c r="P888" s="14"/>
      <c r="Q888" s="14"/>
      <c r="R888" s="14"/>
      <c r="S888" s="14"/>
      <c r="T888" s="14"/>
      <c r="U888" s="14"/>
      <c r="V888" s="14"/>
      <c r="W888" s="14"/>
      <c r="X888" s="14"/>
      <c r="Y888" s="14"/>
      <c r="Z888" s="14"/>
      <c r="AA888" s="14"/>
      <c r="AB888" s="14"/>
      <c r="AC888" s="14"/>
      <c r="AD888" s="14"/>
      <c r="AE888" s="14"/>
    </row>
    <row r="889" spans="1:31" ht="150">
      <c r="A889" s="28">
        <v>885</v>
      </c>
      <c r="B889" s="58" t="s">
        <v>3954</v>
      </c>
      <c r="C889" s="29" t="s">
        <v>626</v>
      </c>
      <c r="D889" s="30" t="s">
        <v>1221</v>
      </c>
      <c r="E889" s="34" t="s">
        <v>627</v>
      </c>
      <c r="F889" s="29" t="s">
        <v>1529</v>
      </c>
      <c r="G889" s="29" t="s">
        <v>3067</v>
      </c>
      <c r="H889" s="60">
        <v>300</v>
      </c>
      <c r="I889" s="60">
        <v>3465000</v>
      </c>
      <c r="J889" s="60">
        <f t="shared" si="22"/>
        <v>1039500000</v>
      </c>
      <c r="K889" s="14"/>
      <c r="L889" s="14"/>
      <c r="M889" s="14"/>
      <c r="N889" s="14"/>
      <c r="O889" s="14"/>
      <c r="P889" s="14"/>
      <c r="Q889" s="14"/>
      <c r="R889" s="14"/>
      <c r="S889" s="14"/>
      <c r="T889" s="14"/>
      <c r="U889" s="14"/>
      <c r="V889" s="14"/>
      <c r="W889" s="14"/>
      <c r="X889" s="14"/>
      <c r="Y889" s="14"/>
      <c r="Z889" s="14"/>
      <c r="AA889" s="14"/>
      <c r="AB889" s="14"/>
      <c r="AC889" s="14"/>
      <c r="AD889" s="14"/>
      <c r="AE889" s="14"/>
    </row>
    <row r="890" spans="1:31" ht="187.5">
      <c r="A890" s="28">
        <v>886</v>
      </c>
      <c r="B890" s="58" t="s">
        <v>3955</v>
      </c>
      <c r="C890" s="29" t="s">
        <v>1642</v>
      </c>
      <c r="D890" s="30" t="s">
        <v>1424</v>
      </c>
      <c r="E890" s="34" t="s">
        <v>1643</v>
      </c>
      <c r="F890" s="29" t="s">
        <v>1427</v>
      </c>
      <c r="G890" s="29" t="s">
        <v>3067</v>
      </c>
      <c r="H890" s="60">
        <v>2</v>
      </c>
      <c r="I890" s="60">
        <v>3900000</v>
      </c>
      <c r="J890" s="60">
        <f t="shared" si="22"/>
        <v>7800000</v>
      </c>
      <c r="K890" s="14"/>
      <c r="L890" s="14"/>
      <c r="M890" s="14"/>
      <c r="N890" s="14"/>
      <c r="O890" s="14"/>
      <c r="P890" s="14"/>
      <c r="Q890" s="14"/>
      <c r="R890" s="14"/>
      <c r="S890" s="14"/>
      <c r="T890" s="14"/>
      <c r="U890" s="14"/>
      <c r="V890" s="14"/>
      <c r="W890" s="14"/>
      <c r="X890" s="14"/>
      <c r="Y890" s="14"/>
      <c r="Z890" s="14"/>
      <c r="AA890" s="14"/>
      <c r="AB890" s="14"/>
      <c r="AC890" s="14"/>
      <c r="AD890" s="14"/>
      <c r="AE890" s="14"/>
    </row>
    <row r="891" spans="1:31" ht="75">
      <c r="A891" s="28">
        <v>887</v>
      </c>
      <c r="B891" s="58" t="s">
        <v>3956</v>
      </c>
      <c r="C891" s="29" t="s">
        <v>628</v>
      </c>
      <c r="D891" s="30" t="s">
        <v>1424</v>
      </c>
      <c r="E891" s="34" t="s">
        <v>629</v>
      </c>
      <c r="F891" s="29" t="s">
        <v>1427</v>
      </c>
      <c r="G891" s="29" t="s">
        <v>3067</v>
      </c>
      <c r="H891" s="60">
        <v>63300</v>
      </c>
      <c r="I891" s="60">
        <v>1925</v>
      </c>
      <c r="J891" s="60">
        <f t="shared" si="22"/>
        <v>121852500</v>
      </c>
      <c r="K891" s="14"/>
      <c r="L891" s="14"/>
      <c r="M891" s="14"/>
      <c r="N891" s="14"/>
      <c r="O891" s="14"/>
      <c r="P891" s="14"/>
      <c r="Q891" s="14"/>
      <c r="R891" s="14"/>
      <c r="S891" s="14"/>
      <c r="T891" s="14"/>
      <c r="U891" s="14"/>
      <c r="V891" s="14"/>
      <c r="W891" s="14"/>
      <c r="X891" s="14"/>
      <c r="Y891" s="14"/>
      <c r="Z891" s="14"/>
      <c r="AA891" s="14"/>
      <c r="AB891" s="14"/>
      <c r="AC891" s="14"/>
      <c r="AD891" s="14"/>
      <c r="AE891" s="14"/>
    </row>
    <row r="892" spans="1:31" ht="56.25">
      <c r="A892" s="28">
        <v>888</v>
      </c>
      <c r="B892" s="58" t="s">
        <v>3957</v>
      </c>
      <c r="C892" s="29" t="s">
        <v>1285</v>
      </c>
      <c r="D892" s="30" t="s">
        <v>1424</v>
      </c>
      <c r="E892" s="34" t="s">
        <v>1431</v>
      </c>
      <c r="F892" s="29" t="s">
        <v>1427</v>
      </c>
      <c r="G892" s="29" t="s">
        <v>3069</v>
      </c>
      <c r="H892" s="60">
        <v>51200</v>
      </c>
      <c r="I892" s="60">
        <v>1485</v>
      </c>
      <c r="J892" s="60">
        <f t="shared" si="22"/>
        <v>76032000</v>
      </c>
      <c r="K892" s="14"/>
      <c r="L892" s="14"/>
      <c r="M892" s="14"/>
      <c r="N892" s="14"/>
      <c r="O892" s="14"/>
      <c r="P892" s="14"/>
      <c r="Q892" s="14"/>
      <c r="R892" s="14"/>
      <c r="S892" s="14"/>
      <c r="T892" s="14"/>
      <c r="U892" s="14"/>
      <c r="V892" s="14"/>
      <c r="W892" s="14"/>
      <c r="X892" s="14"/>
      <c r="Y892" s="14"/>
      <c r="Z892" s="14"/>
      <c r="AA892" s="14"/>
      <c r="AB892" s="14"/>
      <c r="AC892" s="14"/>
      <c r="AD892" s="14"/>
      <c r="AE892" s="14"/>
    </row>
    <row r="893" spans="1:31" ht="37.5">
      <c r="A893" s="28">
        <v>889</v>
      </c>
      <c r="B893" s="58" t="s">
        <v>3958</v>
      </c>
      <c r="C893" s="29" t="s">
        <v>1146</v>
      </c>
      <c r="D893" s="30" t="s">
        <v>1424</v>
      </c>
      <c r="E893" s="34" t="s">
        <v>1147</v>
      </c>
      <c r="F893" s="29" t="s">
        <v>1429</v>
      </c>
      <c r="G893" s="59" t="s">
        <v>3068</v>
      </c>
      <c r="H893" s="60">
        <v>300</v>
      </c>
      <c r="I893" s="60">
        <v>847000</v>
      </c>
      <c r="J893" s="60">
        <f t="shared" si="22"/>
        <v>254100000</v>
      </c>
      <c r="K893" s="14"/>
      <c r="L893" s="14"/>
      <c r="M893" s="14"/>
      <c r="N893" s="14"/>
      <c r="O893" s="14"/>
      <c r="P893" s="14"/>
      <c r="Q893" s="14"/>
      <c r="R893" s="14"/>
      <c r="S893" s="14"/>
      <c r="T893" s="14"/>
      <c r="U893" s="14"/>
      <c r="V893" s="14"/>
      <c r="W893" s="14"/>
      <c r="X893" s="14"/>
      <c r="Y893" s="14"/>
      <c r="Z893" s="14"/>
      <c r="AA893" s="14"/>
      <c r="AB893" s="14"/>
      <c r="AC893" s="14"/>
      <c r="AD893" s="14"/>
      <c r="AE893" s="14"/>
    </row>
    <row r="894" spans="1:31" ht="37.5">
      <c r="A894" s="28">
        <v>890</v>
      </c>
      <c r="B894" s="58" t="s">
        <v>3959</v>
      </c>
      <c r="C894" s="29" t="s">
        <v>1148</v>
      </c>
      <c r="D894" s="30" t="s">
        <v>1431</v>
      </c>
      <c r="E894" s="34" t="s">
        <v>1431</v>
      </c>
      <c r="F894" s="29" t="s">
        <v>1432</v>
      </c>
      <c r="G894" s="59" t="s">
        <v>3068</v>
      </c>
      <c r="H894" s="60">
        <v>20</v>
      </c>
      <c r="I894" s="60">
        <v>6600</v>
      </c>
      <c r="J894" s="60">
        <f t="shared" si="22"/>
        <v>132000</v>
      </c>
      <c r="K894" s="14"/>
      <c r="L894" s="14"/>
      <c r="M894" s="14"/>
      <c r="N894" s="14"/>
      <c r="O894" s="14"/>
      <c r="P894" s="14"/>
      <c r="Q894" s="14"/>
      <c r="R894" s="14"/>
      <c r="S894" s="14"/>
      <c r="T894" s="14"/>
      <c r="U894" s="14"/>
      <c r="V894" s="14"/>
      <c r="W894" s="14"/>
      <c r="X894" s="14"/>
      <c r="Y894" s="14"/>
      <c r="Z894" s="14"/>
      <c r="AA894" s="14"/>
      <c r="AB894" s="14"/>
      <c r="AC894" s="14"/>
      <c r="AD894" s="14"/>
      <c r="AE894" s="14"/>
    </row>
    <row r="895" spans="1:31" ht="37.5">
      <c r="A895" s="28">
        <v>891</v>
      </c>
      <c r="B895" s="58" t="s">
        <v>3960</v>
      </c>
      <c r="C895" s="29" t="s">
        <v>1644</v>
      </c>
      <c r="D895" s="30" t="s">
        <v>1426</v>
      </c>
      <c r="E895" s="34" t="s">
        <v>1645</v>
      </c>
      <c r="F895" s="29" t="s">
        <v>1427</v>
      </c>
      <c r="G895" s="29" t="s">
        <v>3067</v>
      </c>
      <c r="H895" s="60">
        <v>2</v>
      </c>
      <c r="I895" s="60">
        <v>3857000</v>
      </c>
      <c r="J895" s="60">
        <f t="shared" si="22"/>
        <v>7714000</v>
      </c>
      <c r="K895" s="14"/>
      <c r="L895" s="14"/>
      <c r="M895" s="14"/>
      <c r="N895" s="14"/>
      <c r="O895" s="14"/>
      <c r="P895" s="14"/>
      <c r="Q895" s="14"/>
      <c r="R895" s="14"/>
      <c r="S895" s="14"/>
      <c r="T895" s="14"/>
      <c r="U895" s="14"/>
      <c r="V895" s="14"/>
      <c r="W895" s="14"/>
      <c r="X895" s="14"/>
      <c r="Y895" s="14"/>
      <c r="Z895" s="14"/>
      <c r="AA895" s="14"/>
      <c r="AB895" s="14"/>
      <c r="AC895" s="14"/>
      <c r="AD895" s="14"/>
      <c r="AE895" s="14"/>
    </row>
    <row r="896" spans="1:31" ht="37.5">
      <c r="A896" s="28">
        <v>892</v>
      </c>
      <c r="B896" s="58" t="s">
        <v>3961</v>
      </c>
      <c r="C896" s="29" t="s">
        <v>1646</v>
      </c>
      <c r="D896" s="30" t="s">
        <v>1426</v>
      </c>
      <c r="E896" s="34" t="s">
        <v>1645</v>
      </c>
      <c r="F896" s="29" t="s">
        <v>1427</v>
      </c>
      <c r="G896" s="29" t="s">
        <v>3067</v>
      </c>
      <c r="H896" s="60">
        <v>2</v>
      </c>
      <c r="I896" s="60">
        <v>4662000</v>
      </c>
      <c r="J896" s="60">
        <f t="shared" si="22"/>
        <v>9324000</v>
      </c>
      <c r="K896" s="14"/>
      <c r="L896" s="14"/>
      <c r="M896" s="14"/>
      <c r="N896" s="14"/>
      <c r="O896" s="14"/>
      <c r="P896" s="14"/>
      <c r="Q896" s="14"/>
      <c r="R896" s="14"/>
      <c r="S896" s="14"/>
      <c r="T896" s="14"/>
      <c r="U896" s="14"/>
      <c r="V896" s="14"/>
      <c r="W896" s="14"/>
      <c r="X896" s="14"/>
      <c r="Y896" s="14"/>
      <c r="Z896" s="14"/>
      <c r="AA896" s="14"/>
      <c r="AB896" s="14"/>
      <c r="AC896" s="14"/>
      <c r="AD896" s="14"/>
      <c r="AE896" s="14"/>
    </row>
    <row r="897" spans="1:31" ht="37.5">
      <c r="A897" s="28">
        <v>893</v>
      </c>
      <c r="B897" s="58" t="s">
        <v>3962</v>
      </c>
      <c r="C897" s="29" t="s">
        <v>1647</v>
      </c>
      <c r="D897" s="30" t="s">
        <v>1426</v>
      </c>
      <c r="E897" s="34" t="s">
        <v>1645</v>
      </c>
      <c r="F897" s="29" t="s">
        <v>1427</v>
      </c>
      <c r="G897" s="29" t="s">
        <v>3067</v>
      </c>
      <c r="H897" s="60">
        <v>2</v>
      </c>
      <c r="I897" s="60">
        <v>4235000</v>
      </c>
      <c r="J897" s="60">
        <f t="shared" si="22"/>
        <v>8470000</v>
      </c>
      <c r="K897" s="14"/>
      <c r="L897" s="14"/>
      <c r="M897" s="14"/>
      <c r="N897" s="14"/>
      <c r="O897" s="14"/>
      <c r="P897" s="14"/>
      <c r="Q897" s="14"/>
      <c r="R897" s="14"/>
      <c r="S897" s="14"/>
      <c r="T897" s="14"/>
      <c r="U897" s="14"/>
      <c r="V897" s="14"/>
      <c r="W897" s="14"/>
      <c r="X897" s="14"/>
      <c r="Y897" s="14"/>
      <c r="Z897" s="14"/>
      <c r="AA897" s="14"/>
      <c r="AB897" s="14"/>
      <c r="AC897" s="14"/>
      <c r="AD897" s="14"/>
      <c r="AE897" s="14"/>
    </row>
    <row r="898" spans="1:31" ht="37.5">
      <c r="A898" s="28">
        <v>894</v>
      </c>
      <c r="B898" s="58" t="s">
        <v>3963</v>
      </c>
      <c r="C898" s="29" t="s">
        <v>1648</v>
      </c>
      <c r="D898" s="30" t="s">
        <v>1426</v>
      </c>
      <c r="E898" s="34" t="s">
        <v>1645</v>
      </c>
      <c r="F898" s="29" t="s">
        <v>1427</v>
      </c>
      <c r="G898" s="29" t="s">
        <v>3067</v>
      </c>
      <c r="H898" s="60">
        <v>2</v>
      </c>
      <c r="I898" s="60">
        <v>3653000</v>
      </c>
      <c r="J898" s="60">
        <f t="shared" si="22"/>
        <v>7306000</v>
      </c>
      <c r="K898" s="14"/>
      <c r="L898" s="14"/>
      <c r="M898" s="14"/>
      <c r="N898" s="14"/>
      <c r="O898" s="14"/>
      <c r="P898" s="14"/>
      <c r="Q898" s="14"/>
      <c r="R898" s="14"/>
      <c r="S898" s="14"/>
      <c r="T898" s="14"/>
      <c r="U898" s="14"/>
      <c r="V898" s="14"/>
      <c r="W898" s="14"/>
      <c r="X898" s="14"/>
      <c r="Y898" s="14"/>
      <c r="Z898" s="14"/>
      <c r="AA898" s="14"/>
      <c r="AB898" s="14"/>
      <c r="AC898" s="14"/>
      <c r="AD898" s="14"/>
      <c r="AE898" s="14"/>
    </row>
    <row r="899" spans="1:31" ht="37.5">
      <c r="A899" s="28">
        <v>895</v>
      </c>
      <c r="B899" s="58" t="s">
        <v>3964</v>
      </c>
      <c r="C899" s="29" t="s">
        <v>630</v>
      </c>
      <c r="D899" s="30" t="s">
        <v>631</v>
      </c>
      <c r="E899" s="34"/>
      <c r="F899" s="29" t="s">
        <v>1429</v>
      </c>
      <c r="G899" s="29" t="s">
        <v>3067</v>
      </c>
      <c r="H899" s="60">
        <v>6</v>
      </c>
      <c r="I899" s="60">
        <v>162000</v>
      </c>
      <c r="J899" s="60">
        <f t="shared" si="22"/>
        <v>972000</v>
      </c>
      <c r="K899" s="14"/>
      <c r="L899" s="14"/>
      <c r="M899" s="14"/>
      <c r="N899" s="14"/>
      <c r="O899" s="14"/>
      <c r="P899" s="14"/>
      <c r="Q899" s="14"/>
      <c r="R899" s="14"/>
      <c r="S899" s="14"/>
      <c r="T899" s="14"/>
      <c r="U899" s="14"/>
      <c r="V899" s="14"/>
      <c r="W899" s="14"/>
      <c r="X899" s="14"/>
      <c r="Y899" s="14"/>
      <c r="Z899" s="14"/>
      <c r="AA899" s="14"/>
      <c r="AB899" s="14"/>
      <c r="AC899" s="14"/>
      <c r="AD899" s="14"/>
      <c r="AE899" s="14"/>
    </row>
    <row r="900" spans="1:31" ht="37.5">
      <c r="A900" s="28">
        <v>896</v>
      </c>
      <c r="B900" s="58" t="s">
        <v>3965</v>
      </c>
      <c r="C900" s="29" t="s">
        <v>1649</v>
      </c>
      <c r="D900" s="30" t="s">
        <v>1426</v>
      </c>
      <c r="E900" s="34" t="s">
        <v>1650</v>
      </c>
      <c r="F900" s="29" t="s">
        <v>1429</v>
      </c>
      <c r="G900" s="29" t="s">
        <v>3067</v>
      </c>
      <c r="H900" s="60">
        <v>1400</v>
      </c>
      <c r="I900" s="60">
        <v>1305</v>
      </c>
      <c r="J900" s="60">
        <f t="shared" si="22"/>
        <v>1827000</v>
      </c>
      <c r="K900" s="14"/>
      <c r="L900" s="14"/>
      <c r="M900" s="14"/>
      <c r="N900" s="14"/>
      <c r="O900" s="14"/>
      <c r="P900" s="14"/>
      <c r="Q900" s="14"/>
      <c r="R900" s="14"/>
      <c r="S900" s="14"/>
      <c r="T900" s="14"/>
      <c r="U900" s="14"/>
      <c r="V900" s="14"/>
      <c r="W900" s="14"/>
      <c r="X900" s="14"/>
      <c r="Y900" s="14"/>
      <c r="Z900" s="14"/>
      <c r="AA900" s="14"/>
      <c r="AB900" s="14"/>
      <c r="AC900" s="14"/>
      <c r="AD900" s="14"/>
      <c r="AE900" s="14"/>
    </row>
    <row r="901" spans="1:31" ht="37.5">
      <c r="A901" s="28">
        <v>897</v>
      </c>
      <c r="B901" s="58" t="s">
        <v>3966</v>
      </c>
      <c r="C901" s="29" t="s">
        <v>1651</v>
      </c>
      <c r="D901" s="30" t="s">
        <v>1435</v>
      </c>
      <c r="E901" s="34" t="s">
        <v>1652</v>
      </c>
      <c r="F901" s="29" t="s">
        <v>1427</v>
      </c>
      <c r="G901" s="59" t="s">
        <v>3068</v>
      </c>
      <c r="H901" s="60">
        <v>70</v>
      </c>
      <c r="I901" s="60">
        <v>288000</v>
      </c>
      <c r="J901" s="60">
        <f t="shared" si="22"/>
        <v>20160000</v>
      </c>
      <c r="K901" s="14"/>
      <c r="L901" s="14"/>
      <c r="M901" s="14"/>
      <c r="N901" s="14"/>
      <c r="O901" s="14"/>
      <c r="P901" s="14"/>
      <c r="Q901" s="14"/>
      <c r="R901" s="14"/>
      <c r="S901" s="14"/>
      <c r="T901" s="14"/>
      <c r="U901" s="14"/>
      <c r="V901" s="14"/>
      <c r="W901" s="14"/>
      <c r="X901" s="14"/>
      <c r="Y901" s="14"/>
      <c r="Z901" s="14"/>
      <c r="AA901" s="14"/>
      <c r="AB901" s="14"/>
      <c r="AC901" s="14"/>
      <c r="AD901" s="14"/>
      <c r="AE901" s="14"/>
    </row>
    <row r="902" spans="1:31" ht="37.5">
      <c r="A902" s="28">
        <v>898</v>
      </c>
      <c r="B902" s="58" t="s">
        <v>3967</v>
      </c>
      <c r="C902" s="29" t="s">
        <v>1653</v>
      </c>
      <c r="D902" s="30" t="s">
        <v>1424</v>
      </c>
      <c r="E902" s="34" t="s">
        <v>1149</v>
      </c>
      <c r="F902" s="29" t="s">
        <v>1429</v>
      </c>
      <c r="G902" s="59" t="s">
        <v>3068</v>
      </c>
      <c r="H902" s="60">
        <v>450</v>
      </c>
      <c r="I902" s="60">
        <v>23000</v>
      </c>
      <c r="J902" s="60">
        <f t="shared" si="22"/>
        <v>10350000</v>
      </c>
      <c r="K902" s="14"/>
      <c r="L902" s="14"/>
      <c r="M902" s="14"/>
      <c r="N902" s="14"/>
      <c r="O902" s="14"/>
      <c r="P902" s="14"/>
      <c r="Q902" s="14"/>
      <c r="R902" s="14"/>
      <c r="S902" s="14"/>
      <c r="T902" s="14"/>
      <c r="U902" s="14"/>
      <c r="V902" s="14"/>
      <c r="W902" s="14"/>
      <c r="X902" s="14"/>
      <c r="Y902" s="14"/>
      <c r="Z902" s="14"/>
      <c r="AA902" s="14"/>
      <c r="AB902" s="14"/>
      <c r="AC902" s="14"/>
      <c r="AD902" s="14"/>
      <c r="AE902" s="14"/>
    </row>
    <row r="903" spans="1:31" ht="150">
      <c r="A903" s="28">
        <v>899</v>
      </c>
      <c r="B903" s="58" t="s">
        <v>3968</v>
      </c>
      <c r="C903" s="29" t="s">
        <v>1654</v>
      </c>
      <c r="D903" s="30" t="s">
        <v>1457</v>
      </c>
      <c r="E903" s="34" t="s">
        <v>2124</v>
      </c>
      <c r="F903" s="29" t="s">
        <v>1427</v>
      </c>
      <c r="G903" s="29" t="s">
        <v>3069</v>
      </c>
      <c r="H903" s="60">
        <v>600</v>
      </c>
      <c r="I903" s="60">
        <v>334950</v>
      </c>
      <c r="J903" s="60">
        <f t="shared" si="22"/>
        <v>200970000</v>
      </c>
      <c r="K903" s="14"/>
      <c r="L903" s="14"/>
      <c r="M903" s="14"/>
      <c r="N903" s="14"/>
      <c r="O903" s="14"/>
      <c r="P903" s="14"/>
      <c r="Q903" s="14"/>
      <c r="R903" s="14"/>
      <c r="S903" s="14"/>
      <c r="T903" s="14"/>
      <c r="U903" s="14"/>
      <c r="V903" s="14"/>
      <c r="W903" s="14"/>
      <c r="X903" s="14"/>
      <c r="Y903" s="14"/>
      <c r="Z903" s="14"/>
      <c r="AA903" s="14"/>
      <c r="AB903" s="14"/>
      <c r="AC903" s="14"/>
      <c r="AD903" s="14"/>
      <c r="AE903" s="14"/>
    </row>
    <row r="904" spans="1:31" ht="150">
      <c r="A904" s="28">
        <v>900</v>
      </c>
      <c r="B904" s="58" t="s">
        <v>3969</v>
      </c>
      <c r="C904" s="29" t="s">
        <v>1654</v>
      </c>
      <c r="D904" s="30" t="s">
        <v>1457</v>
      </c>
      <c r="E904" s="34" t="s">
        <v>1286</v>
      </c>
      <c r="F904" s="29" t="s">
        <v>1427</v>
      </c>
      <c r="G904" s="29" t="s">
        <v>3069</v>
      </c>
      <c r="H904" s="60">
        <v>600</v>
      </c>
      <c r="I904" s="60">
        <v>74800</v>
      </c>
      <c r="J904" s="60">
        <f t="shared" ref="J904:J967" si="23">H904*I904</f>
        <v>44880000</v>
      </c>
      <c r="K904" s="14"/>
      <c r="L904" s="14"/>
      <c r="M904" s="14"/>
      <c r="N904" s="14"/>
      <c r="O904" s="14"/>
      <c r="P904" s="14"/>
      <c r="Q904" s="14"/>
      <c r="R904" s="14"/>
      <c r="S904" s="14"/>
      <c r="T904" s="14"/>
      <c r="U904" s="14"/>
      <c r="V904" s="14"/>
      <c r="W904" s="14"/>
      <c r="X904" s="14"/>
      <c r="Y904" s="14"/>
      <c r="Z904" s="14"/>
      <c r="AA904" s="14"/>
      <c r="AB904" s="14"/>
      <c r="AC904" s="14"/>
      <c r="AD904" s="14"/>
      <c r="AE904" s="14"/>
    </row>
    <row r="905" spans="1:31" ht="56.25">
      <c r="A905" s="28">
        <v>901</v>
      </c>
      <c r="B905" s="58" t="s">
        <v>3970</v>
      </c>
      <c r="C905" s="29" t="s">
        <v>1655</v>
      </c>
      <c r="D905" s="30" t="s">
        <v>1546</v>
      </c>
      <c r="E905" s="34" t="s">
        <v>1150</v>
      </c>
      <c r="F905" s="29" t="s">
        <v>1466</v>
      </c>
      <c r="G905" s="59" t="s">
        <v>3068</v>
      </c>
      <c r="H905" s="60">
        <v>400</v>
      </c>
      <c r="I905" s="60">
        <v>44800</v>
      </c>
      <c r="J905" s="60">
        <f t="shared" si="23"/>
        <v>17920000</v>
      </c>
      <c r="K905" s="14"/>
      <c r="L905" s="14"/>
      <c r="M905" s="14"/>
      <c r="N905" s="14"/>
      <c r="O905" s="14"/>
      <c r="P905" s="14"/>
      <c r="Q905" s="14"/>
      <c r="R905" s="14"/>
      <c r="S905" s="14"/>
      <c r="T905" s="14"/>
      <c r="U905" s="14"/>
      <c r="V905" s="14"/>
      <c r="W905" s="14"/>
      <c r="X905" s="14"/>
      <c r="Y905" s="14"/>
      <c r="Z905" s="14"/>
      <c r="AA905" s="14"/>
      <c r="AB905" s="14"/>
      <c r="AC905" s="14"/>
      <c r="AD905" s="14"/>
      <c r="AE905" s="14"/>
    </row>
    <row r="906" spans="1:31" ht="112.5">
      <c r="A906" s="28">
        <v>902</v>
      </c>
      <c r="B906" s="58" t="s">
        <v>3971</v>
      </c>
      <c r="C906" s="29" t="s">
        <v>1656</v>
      </c>
      <c r="D906" s="30" t="s">
        <v>1457</v>
      </c>
      <c r="E906" s="34" t="s">
        <v>1657</v>
      </c>
      <c r="F906" s="29" t="s">
        <v>1427</v>
      </c>
      <c r="G906" s="29" t="s">
        <v>3067</v>
      </c>
      <c r="H906" s="60">
        <v>9300</v>
      </c>
      <c r="I906" s="60">
        <v>31350</v>
      </c>
      <c r="J906" s="60">
        <f t="shared" si="23"/>
        <v>291555000</v>
      </c>
      <c r="K906" s="14"/>
      <c r="L906" s="14"/>
      <c r="M906" s="14"/>
      <c r="N906" s="14"/>
      <c r="O906" s="14"/>
      <c r="P906" s="14"/>
      <c r="Q906" s="14"/>
      <c r="R906" s="14"/>
      <c r="S906" s="14"/>
      <c r="T906" s="14"/>
      <c r="U906" s="14"/>
      <c r="V906" s="14"/>
      <c r="W906" s="14"/>
      <c r="X906" s="14"/>
      <c r="Y906" s="14"/>
      <c r="Z906" s="14"/>
      <c r="AA906" s="14"/>
      <c r="AB906" s="14"/>
      <c r="AC906" s="14"/>
      <c r="AD906" s="14"/>
      <c r="AE906" s="14"/>
    </row>
    <row r="907" spans="1:31" ht="112.5">
      <c r="A907" s="28">
        <v>903</v>
      </c>
      <c r="B907" s="58" t="s">
        <v>3972</v>
      </c>
      <c r="C907" s="29" t="s">
        <v>1656</v>
      </c>
      <c r="D907" s="30" t="s">
        <v>1457</v>
      </c>
      <c r="E907" s="34" t="s">
        <v>1658</v>
      </c>
      <c r="F907" s="29" t="s">
        <v>1427</v>
      </c>
      <c r="G907" s="29" t="s">
        <v>3067</v>
      </c>
      <c r="H907" s="60">
        <v>1300</v>
      </c>
      <c r="I907" s="60">
        <v>54230</v>
      </c>
      <c r="J907" s="60">
        <f t="shared" si="23"/>
        <v>70499000</v>
      </c>
      <c r="K907" s="14"/>
      <c r="L907" s="14"/>
      <c r="M907" s="14"/>
      <c r="N907" s="14"/>
      <c r="O907" s="14"/>
      <c r="P907" s="14"/>
      <c r="Q907" s="14"/>
      <c r="R907" s="14"/>
      <c r="S907" s="14"/>
      <c r="T907" s="14"/>
      <c r="U907" s="14"/>
      <c r="V907" s="14"/>
      <c r="W907" s="14"/>
      <c r="X907" s="14"/>
      <c r="Y907" s="14"/>
      <c r="Z907" s="14"/>
      <c r="AA907" s="14"/>
      <c r="AB907" s="14"/>
      <c r="AC907" s="14"/>
      <c r="AD907" s="14"/>
      <c r="AE907" s="14"/>
    </row>
    <row r="908" spans="1:31" ht="131.25">
      <c r="A908" s="28">
        <v>904</v>
      </c>
      <c r="B908" s="58" t="s">
        <v>3973</v>
      </c>
      <c r="C908" s="29" t="s">
        <v>1659</v>
      </c>
      <c r="D908" s="30" t="s">
        <v>1457</v>
      </c>
      <c r="E908" s="34" t="s">
        <v>1660</v>
      </c>
      <c r="F908" s="29" t="s">
        <v>1427</v>
      </c>
      <c r="G908" s="29" t="s">
        <v>3067</v>
      </c>
      <c r="H908" s="60">
        <v>6400</v>
      </c>
      <c r="I908" s="60">
        <v>42680</v>
      </c>
      <c r="J908" s="60">
        <f t="shared" si="23"/>
        <v>273152000</v>
      </c>
      <c r="K908" s="14"/>
      <c r="L908" s="14"/>
      <c r="M908" s="14"/>
      <c r="N908" s="14"/>
      <c r="O908" s="14"/>
      <c r="P908" s="14"/>
      <c r="Q908" s="14"/>
      <c r="R908" s="14"/>
      <c r="S908" s="14"/>
      <c r="T908" s="14"/>
      <c r="U908" s="14"/>
      <c r="V908" s="14"/>
      <c r="W908" s="14"/>
      <c r="X908" s="14"/>
      <c r="Y908" s="14"/>
      <c r="Z908" s="14"/>
      <c r="AA908" s="14"/>
      <c r="AB908" s="14"/>
      <c r="AC908" s="14"/>
      <c r="AD908" s="14"/>
      <c r="AE908" s="14"/>
    </row>
    <row r="909" spans="1:31" ht="131.25">
      <c r="A909" s="28">
        <v>905</v>
      </c>
      <c r="B909" s="58" t="s">
        <v>3974</v>
      </c>
      <c r="C909" s="29" t="s">
        <v>1661</v>
      </c>
      <c r="D909" s="30" t="s">
        <v>1457</v>
      </c>
      <c r="E909" s="34" t="s">
        <v>1662</v>
      </c>
      <c r="F909" s="29" t="s">
        <v>1427</v>
      </c>
      <c r="G909" s="29" t="s">
        <v>3067</v>
      </c>
      <c r="H909" s="60">
        <v>1500</v>
      </c>
      <c r="I909" s="60">
        <v>84700</v>
      </c>
      <c r="J909" s="60">
        <f t="shared" si="23"/>
        <v>127050000</v>
      </c>
      <c r="K909" s="14"/>
      <c r="L909" s="14"/>
      <c r="M909" s="14"/>
      <c r="N909" s="14"/>
      <c r="O909" s="14"/>
      <c r="P909" s="14"/>
      <c r="Q909" s="14"/>
      <c r="R909" s="14"/>
      <c r="S909" s="14"/>
      <c r="T909" s="14"/>
      <c r="U909" s="14"/>
      <c r="V909" s="14"/>
      <c r="W909" s="14"/>
      <c r="X909" s="14"/>
      <c r="Y909" s="14"/>
      <c r="Z909" s="14"/>
      <c r="AA909" s="14"/>
      <c r="AB909" s="14"/>
      <c r="AC909" s="14"/>
      <c r="AD909" s="14"/>
      <c r="AE909" s="14"/>
    </row>
    <row r="910" spans="1:31" ht="37.5">
      <c r="A910" s="28">
        <v>906</v>
      </c>
      <c r="B910" s="58" t="s">
        <v>3975</v>
      </c>
      <c r="C910" s="29" t="s">
        <v>1663</v>
      </c>
      <c r="D910" s="30" t="s">
        <v>1151</v>
      </c>
      <c r="E910" s="34" t="s">
        <v>1152</v>
      </c>
      <c r="F910" s="29" t="s">
        <v>1432</v>
      </c>
      <c r="G910" s="59" t="s">
        <v>3068</v>
      </c>
      <c r="H910" s="60">
        <v>182424</v>
      </c>
      <c r="I910" s="60">
        <v>3465</v>
      </c>
      <c r="J910" s="60">
        <f t="shared" si="23"/>
        <v>632099160</v>
      </c>
      <c r="K910" s="14"/>
      <c r="L910" s="14"/>
      <c r="M910" s="14"/>
      <c r="N910" s="14"/>
      <c r="O910" s="14"/>
      <c r="P910" s="14"/>
      <c r="Q910" s="14"/>
      <c r="R910" s="14"/>
      <c r="S910" s="14"/>
      <c r="T910" s="14"/>
      <c r="U910" s="14"/>
      <c r="V910" s="14"/>
      <c r="W910" s="14"/>
      <c r="X910" s="14"/>
      <c r="Y910" s="14"/>
      <c r="Z910" s="14"/>
      <c r="AA910" s="14"/>
      <c r="AB910" s="14"/>
      <c r="AC910" s="14"/>
      <c r="AD910" s="14"/>
      <c r="AE910" s="14"/>
    </row>
    <row r="911" spans="1:31" ht="37.5">
      <c r="A911" s="28">
        <v>907</v>
      </c>
      <c r="B911" s="58" t="s">
        <v>3976</v>
      </c>
      <c r="C911" s="29" t="s">
        <v>1153</v>
      </c>
      <c r="D911" s="30" t="s">
        <v>1457</v>
      </c>
      <c r="E911" s="34" t="s">
        <v>1664</v>
      </c>
      <c r="F911" s="29" t="s">
        <v>1432</v>
      </c>
      <c r="G911" s="59" t="s">
        <v>3068</v>
      </c>
      <c r="H911" s="60">
        <v>500</v>
      </c>
      <c r="I911" s="60">
        <v>1071</v>
      </c>
      <c r="J911" s="60">
        <f t="shared" si="23"/>
        <v>535500</v>
      </c>
      <c r="K911" s="14"/>
      <c r="L911" s="14"/>
      <c r="M911" s="14"/>
      <c r="N911" s="14"/>
      <c r="O911" s="14"/>
      <c r="P911" s="14"/>
      <c r="Q911" s="14"/>
      <c r="R911" s="14"/>
      <c r="S911" s="14"/>
      <c r="T911" s="14"/>
      <c r="U911" s="14"/>
      <c r="V911" s="14"/>
      <c r="W911" s="14"/>
      <c r="X911" s="14"/>
      <c r="Y911" s="14"/>
      <c r="Z911" s="14"/>
      <c r="AA911" s="14"/>
      <c r="AB911" s="14"/>
      <c r="AC911" s="14"/>
      <c r="AD911" s="14"/>
      <c r="AE911" s="14"/>
    </row>
    <row r="912" spans="1:31" ht="150">
      <c r="A912" s="28">
        <v>908</v>
      </c>
      <c r="B912" s="58" t="s">
        <v>3977</v>
      </c>
      <c r="C912" s="29" t="s">
        <v>1665</v>
      </c>
      <c r="D912" s="30" t="s">
        <v>1424</v>
      </c>
      <c r="E912" s="34" t="s">
        <v>1666</v>
      </c>
      <c r="F912" s="29" t="s">
        <v>1427</v>
      </c>
      <c r="G912" s="29" t="s">
        <v>3067</v>
      </c>
      <c r="H912" s="60">
        <v>9750</v>
      </c>
      <c r="I912" s="60">
        <v>27500</v>
      </c>
      <c r="J912" s="60">
        <f t="shared" si="23"/>
        <v>268125000</v>
      </c>
      <c r="K912" s="14"/>
      <c r="L912" s="14"/>
      <c r="M912" s="14"/>
      <c r="N912" s="14"/>
      <c r="O912" s="14"/>
      <c r="P912" s="14"/>
      <c r="Q912" s="14"/>
      <c r="R912" s="14"/>
      <c r="S912" s="14"/>
      <c r="T912" s="14"/>
      <c r="U912" s="14"/>
      <c r="V912" s="14"/>
      <c r="W912" s="14"/>
      <c r="X912" s="14"/>
      <c r="Y912" s="14"/>
      <c r="Z912" s="14"/>
      <c r="AA912" s="14"/>
      <c r="AB912" s="14"/>
      <c r="AC912" s="14"/>
      <c r="AD912" s="14"/>
      <c r="AE912" s="14"/>
    </row>
    <row r="913" spans="1:31" ht="37.5">
      <c r="A913" s="28">
        <v>909</v>
      </c>
      <c r="B913" s="58" t="s">
        <v>3978</v>
      </c>
      <c r="C913" s="29" t="s">
        <v>1667</v>
      </c>
      <c r="D913" s="30" t="s">
        <v>1457</v>
      </c>
      <c r="E913" s="34" t="s">
        <v>1668</v>
      </c>
      <c r="F913" s="29" t="s">
        <v>1432</v>
      </c>
      <c r="G913" s="59" t="s">
        <v>3068</v>
      </c>
      <c r="H913" s="60">
        <v>619700</v>
      </c>
      <c r="I913" s="60">
        <v>3696</v>
      </c>
      <c r="J913" s="60">
        <f t="shared" si="23"/>
        <v>2290411200</v>
      </c>
      <c r="K913" s="14"/>
      <c r="L913" s="14"/>
      <c r="M913" s="14"/>
      <c r="N913" s="14"/>
      <c r="O913" s="14"/>
      <c r="P913" s="14"/>
      <c r="Q913" s="14"/>
      <c r="R913" s="14"/>
      <c r="S913" s="14"/>
      <c r="T913" s="14"/>
      <c r="U913" s="14"/>
      <c r="V913" s="14"/>
      <c r="W913" s="14"/>
      <c r="X913" s="14"/>
      <c r="Y913" s="14"/>
      <c r="Z913" s="14"/>
      <c r="AA913" s="14"/>
      <c r="AB913" s="14"/>
      <c r="AC913" s="14"/>
      <c r="AD913" s="14"/>
      <c r="AE913" s="14"/>
    </row>
    <row r="914" spans="1:31" ht="131.25">
      <c r="A914" s="28">
        <v>910</v>
      </c>
      <c r="B914" s="58" t="s">
        <v>3979</v>
      </c>
      <c r="C914" s="29" t="s">
        <v>1667</v>
      </c>
      <c r="D914" s="30" t="s">
        <v>1457</v>
      </c>
      <c r="E914" s="34" t="s">
        <v>1673</v>
      </c>
      <c r="F914" s="29" t="s">
        <v>1432</v>
      </c>
      <c r="G914" s="59" t="s">
        <v>3068</v>
      </c>
      <c r="H914" s="60">
        <v>120000</v>
      </c>
      <c r="I914" s="60">
        <v>600</v>
      </c>
      <c r="J914" s="60">
        <f t="shared" si="23"/>
        <v>72000000</v>
      </c>
      <c r="K914" s="14"/>
      <c r="L914" s="14"/>
      <c r="M914" s="14"/>
      <c r="N914" s="14"/>
      <c r="O914" s="14"/>
      <c r="P914" s="14"/>
      <c r="Q914" s="14"/>
      <c r="R914" s="14"/>
      <c r="S914" s="14"/>
      <c r="T914" s="14"/>
      <c r="U914" s="14"/>
      <c r="V914" s="14"/>
      <c r="W914" s="14"/>
      <c r="X914" s="14"/>
      <c r="Y914" s="14"/>
      <c r="Z914" s="14"/>
      <c r="AA914" s="14"/>
      <c r="AB914" s="14"/>
      <c r="AC914" s="14"/>
      <c r="AD914" s="14"/>
      <c r="AE914" s="14"/>
    </row>
    <row r="915" spans="1:31" ht="37.5">
      <c r="A915" s="28">
        <v>911</v>
      </c>
      <c r="B915" s="58" t="s">
        <v>3980</v>
      </c>
      <c r="C915" s="29" t="s">
        <v>1667</v>
      </c>
      <c r="D915" s="30" t="s">
        <v>1460</v>
      </c>
      <c r="E915" s="34" t="s">
        <v>1678</v>
      </c>
      <c r="F915" s="29" t="s">
        <v>1429</v>
      </c>
      <c r="G915" s="59" t="s">
        <v>3068</v>
      </c>
      <c r="H915" s="60">
        <v>10300</v>
      </c>
      <c r="I915" s="60">
        <v>4620</v>
      </c>
      <c r="J915" s="60">
        <f t="shared" si="23"/>
        <v>47586000</v>
      </c>
      <c r="K915" s="14"/>
      <c r="L915" s="14"/>
      <c r="M915" s="14"/>
      <c r="N915" s="14"/>
      <c r="O915" s="14"/>
      <c r="P915" s="14"/>
      <c r="Q915" s="14"/>
      <c r="R915" s="14"/>
      <c r="S915" s="14"/>
      <c r="T915" s="14"/>
      <c r="U915" s="14"/>
      <c r="V915" s="14"/>
      <c r="W915" s="14"/>
      <c r="X915" s="14"/>
      <c r="Y915" s="14"/>
      <c r="Z915" s="14"/>
      <c r="AA915" s="14"/>
      <c r="AB915" s="14"/>
      <c r="AC915" s="14"/>
      <c r="AD915" s="14"/>
      <c r="AE915" s="14"/>
    </row>
    <row r="916" spans="1:31" ht="37.5">
      <c r="A916" s="28">
        <v>912</v>
      </c>
      <c r="B916" s="58" t="s">
        <v>3981</v>
      </c>
      <c r="C916" s="29" t="s">
        <v>1667</v>
      </c>
      <c r="D916" s="30" t="s">
        <v>1460</v>
      </c>
      <c r="E916" s="34" t="s">
        <v>1679</v>
      </c>
      <c r="F916" s="29" t="s">
        <v>1429</v>
      </c>
      <c r="G916" s="59" t="s">
        <v>3068</v>
      </c>
      <c r="H916" s="60">
        <v>1200</v>
      </c>
      <c r="I916" s="60">
        <v>1512</v>
      </c>
      <c r="J916" s="60">
        <f t="shared" si="23"/>
        <v>1814400</v>
      </c>
      <c r="K916" s="14"/>
      <c r="L916" s="14"/>
      <c r="M916" s="14"/>
      <c r="N916" s="14"/>
      <c r="O916" s="14"/>
      <c r="P916" s="14"/>
      <c r="Q916" s="14"/>
      <c r="R916" s="14"/>
      <c r="S916" s="14"/>
      <c r="T916" s="14"/>
      <c r="U916" s="14"/>
      <c r="V916" s="14"/>
      <c r="W916" s="14"/>
      <c r="X916" s="14"/>
      <c r="Y916" s="14"/>
      <c r="Z916" s="14"/>
      <c r="AA916" s="14"/>
      <c r="AB916" s="14"/>
      <c r="AC916" s="14"/>
      <c r="AD916" s="14"/>
      <c r="AE916" s="14"/>
    </row>
    <row r="917" spans="1:31" ht="56.25">
      <c r="A917" s="28">
        <v>913</v>
      </c>
      <c r="B917" s="58" t="s">
        <v>3982</v>
      </c>
      <c r="C917" s="29" t="s">
        <v>1670</v>
      </c>
      <c r="D917" s="30" t="s">
        <v>1457</v>
      </c>
      <c r="E917" s="34" t="s">
        <v>1669</v>
      </c>
      <c r="F917" s="29" t="s">
        <v>1429</v>
      </c>
      <c r="G917" s="59" t="s">
        <v>3068</v>
      </c>
      <c r="H917" s="60">
        <v>500</v>
      </c>
      <c r="I917" s="60">
        <v>3696</v>
      </c>
      <c r="J917" s="60">
        <f t="shared" si="23"/>
        <v>1848000</v>
      </c>
      <c r="K917" s="14"/>
      <c r="L917" s="14"/>
      <c r="M917" s="14"/>
      <c r="N917" s="14"/>
      <c r="O917" s="14"/>
      <c r="P917" s="14"/>
      <c r="Q917" s="14"/>
      <c r="R917" s="14"/>
      <c r="S917" s="14"/>
      <c r="T917" s="14"/>
      <c r="U917" s="14"/>
      <c r="V917" s="14"/>
      <c r="W917" s="14"/>
      <c r="X917" s="14"/>
      <c r="Y917" s="14"/>
      <c r="Z917" s="14"/>
      <c r="AA917" s="14"/>
      <c r="AB917" s="14"/>
      <c r="AC917" s="14"/>
      <c r="AD917" s="14"/>
      <c r="AE917" s="14"/>
    </row>
    <row r="918" spans="1:31" ht="37.5">
      <c r="A918" s="28">
        <v>914</v>
      </c>
      <c r="B918" s="58" t="s">
        <v>3983</v>
      </c>
      <c r="C918" s="29" t="s">
        <v>1676</v>
      </c>
      <c r="D918" s="30" t="s">
        <v>1457</v>
      </c>
      <c r="E918" s="34" t="s">
        <v>1680</v>
      </c>
      <c r="F918" s="29" t="s">
        <v>1429</v>
      </c>
      <c r="G918" s="59" t="s">
        <v>3068</v>
      </c>
      <c r="H918" s="60">
        <v>100</v>
      </c>
      <c r="I918" s="60">
        <v>4620</v>
      </c>
      <c r="J918" s="60">
        <f t="shared" si="23"/>
        <v>462000</v>
      </c>
      <c r="K918" s="14"/>
      <c r="L918" s="14"/>
      <c r="M918" s="14"/>
      <c r="N918" s="14"/>
      <c r="O918" s="14"/>
      <c r="P918" s="14"/>
      <c r="Q918" s="14"/>
      <c r="R918" s="14"/>
      <c r="S918" s="14"/>
      <c r="T918" s="14"/>
      <c r="U918" s="14"/>
      <c r="V918" s="14"/>
      <c r="W918" s="14"/>
      <c r="X918" s="14"/>
      <c r="Y918" s="14"/>
      <c r="Z918" s="14"/>
      <c r="AA918" s="14"/>
      <c r="AB918" s="14"/>
      <c r="AC918" s="14"/>
      <c r="AD918" s="14"/>
      <c r="AE918" s="14"/>
    </row>
    <row r="919" spans="1:31" ht="37.5">
      <c r="A919" s="28">
        <v>915</v>
      </c>
      <c r="B919" s="58" t="s">
        <v>3984</v>
      </c>
      <c r="C919" s="29" t="s">
        <v>1671</v>
      </c>
      <c r="D919" s="30" t="s">
        <v>1457</v>
      </c>
      <c r="E919" s="34" t="s">
        <v>1672</v>
      </c>
      <c r="F919" s="29" t="s">
        <v>1432</v>
      </c>
      <c r="G919" s="59" t="s">
        <v>3068</v>
      </c>
      <c r="H919" s="60">
        <v>10100</v>
      </c>
      <c r="I919" s="60">
        <v>751</v>
      </c>
      <c r="J919" s="60">
        <f t="shared" si="23"/>
        <v>7585100</v>
      </c>
      <c r="K919" s="14"/>
      <c r="L919" s="14"/>
      <c r="M919" s="14"/>
      <c r="N919" s="14"/>
      <c r="O919" s="14"/>
      <c r="P919" s="14"/>
      <c r="Q919" s="14"/>
      <c r="R919" s="14"/>
      <c r="S919" s="14"/>
      <c r="T919" s="14"/>
      <c r="U919" s="14"/>
      <c r="V919" s="14"/>
      <c r="W919" s="14"/>
      <c r="X919" s="14"/>
      <c r="Y919" s="14"/>
      <c r="Z919" s="14"/>
      <c r="AA919" s="14"/>
      <c r="AB919" s="14"/>
      <c r="AC919" s="14"/>
      <c r="AD919" s="14"/>
      <c r="AE919" s="14"/>
    </row>
    <row r="920" spans="1:31" ht="37.5">
      <c r="A920" s="28">
        <v>916</v>
      </c>
      <c r="B920" s="58" t="s">
        <v>3985</v>
      </c>
      <c r="C920" s="29" t="s">
        <v>1674</v>
      </c>
      <c r="D920" s="30" t="s">
        <v>1460</v>
      </c>
      <c r="E920" s="34" t="s">
        <v>1675</v>
      </c>
      <c r="F920" s="29" t="s">
        <v>1429</v>
      </c>
      <c r="G920" s="59" t="s">
        <v>3068</v>
      </c>
      <c r="H920" s="60">
        <v>39200</v>
      </c>
      <c r="I920" s="60">
        <v>882</v>
      </c>
      <c r="J920" s="60">
        <f t="shared" si="23"/>
        <v>34574400</v>
      </c>
      <c r="K920" s="14"/>
      <c r="L920" s="14"/>
      <c r="M920" s="14"/>
      <c r="N920" s="14"/>
      <c r="O920" s="14"/>
      <c r="P920" s="14"/>
      <c r="Q920" s="14"/>
      <c r="R920" s="14"/>
      <c r="S920" s="14"/>
      <c r="T920" s="14"/>
      <c r="U920" s="14"/>
      <c r="V920" s="14"/>
      <c r="W920" s="14"/>
      <c r="X920" s="14"/>
      <c r="Y920" s="14"/>
      <c r="Z920" s="14"/>
      <c r="AA920" s="14"/>
      <c r="AB920" s="14"/>
      <c r="AC920" s="14"/>
      <c r="AD920" s="14"/>
      <c r="AE920" s="14"/>
    </row>
    <row r="921" spans="1:31" ht="37.5">
      <c r="A921" s="28">
        <v>917</v>
      </c>
      <c r="B921" s="58" t="s">
        <v>3986</v>
      </c>
      <c r="C921" s="29" t="s">
        <v>1676</v>
      </c>
      <c r="D921" s="30" t="s">
        <v>1457</v>
      </c>
      <c r="E921" s="34" t="s">
        <v>1677</v>
      </c>
      <c r="F921" s="29" t="s">
        <v>1432</v>
      </c>
      <c r="G921" s="59" t="s">
        <v>3068</v>
      </c>
      <c r="H921" s="60">
        <v>159000</v>
      </c>
      <c r="I921" s="60">
        <v>577.5</v>
      </c>
      <c r="J921" s="60">
        <f t="shared" si="23"/>
        <v>91822500</v>
      </c>
      <c r="K921" s="14"/>
      <c r="L921" s="14"/>
      <c r="M921" s="14"/>
      <c r="N921" s="14"/>
      <c r="O921" s="14"/>
      <c r="P921" s="14"/>
      <c r="Q921" s="14"/>
      <c r="R921" s="14"/>
      <c r="S921" s="14"/>
      <c r="T921" s="14"/>
      <c r="U921" s="14"/>
      <c r="V921" s="14"/>
      <c r="W921" s="14"/>
      <c r="X921" s="14"/>
      <c r="Y921" s="14"/>
      <c r="Z921" s="14"/>
      <c r="AA921" s="14"/>
      <c r="AB921" s="14"/>
      <c r="AC921" s="14"/>
      <c r="AD921" s="14"/>
      <c r="AE921" s="14"/>
    </row>
    <row r="922" spans="1:31" ht="93.75">
      <c r="A922" s="28">
        <v>918</v>
      </c>
      <c r="B922" s="58" t="s">
        <v>3987</v>
      </c>
      <c r="C922" s="67" t="s">
        <v>1681</v>
      </c>
      <c r="D922" s="74" t="s">
        <v>1457</v>
      </c>
      <c r="E922" s="68" t="s">
        <v>1682</v>
      </c>
      <c r="F922" s="29" t="s">
        <v>1427</v>
      </c>
      <c r="G922" s="29" t="s">
        <v>3069</v>
      </c>
      <c r="H922" s="60">
        <v>100</v>
      </c>
      <c r="I922" s="60">
        <v>150000</v>
      </c>
      <c r="J922" s="60">
        <f t="shared" si="23"/>
        <v>15000000</v>
      </c>
      <c r="K922" s="14"/>
      <c r="L922" s="14"/>
      <c r="M922" s="14"/>
      <c r="N922" s="14"/>
      <c r="O922" s="14"/>
      <c r="P922" s="14"/>
      <c r="Q922" s="14"/>
      <c r="R922" s="14"/>
      <c r="S922" s="14"/>
      <c r="T922" s="14"/>
      <c r="U922" s="14"/>
      <c r="V922" s="14"/>
      <c r="W922" s="14"/>
      <c r="X922" s="14"/>
      <c r="Y922" s="14"/>
      <c r="Z922" s="14"/>
      <c r="AA922" s="14"/>
      <c r="AB922" s="14"/>
      <c r="AC922" s="14"/>
      <c r="AD922" s="14"/>
      <c r="AE922" s="14"/>
    </row>
    <row r="923" spans="1:31" ht="93.75">
      <c r="A923" s="28">
        <v>919</v>
      </c>
      <c r="B923" s="58" t="s">
        <v>3988</v>
      </c>
      <c r="C923" s="67" t="s">
        <v>1681</v>
      </c>
      <c r="D923" s="74" t="s">
        <v>1457</v>
      </c>
      <c r="E923" s="68" t="s">
        <v>1685</v>
      </c>
      <c r="F923" s="29" t="s">
        <v>1427</v>
      </c>
      <c r="G923" s="29" t="s">
        <v>3069</v>
      </c>
      <c r="H923" s="60">
        <v>200</v>
      </c>
      <c r="I923" s="60">
        <v>50000</v>
      </c>
      <c r="J923" s="60">
        <f t="shared" si="23"/>
        <v>10000000</v>
      </c>
      <c r="K923" s="14"/>
      <c r="L923" s="14"/>
      <c r="M923" s="14"/>
      <c r="N923" s="14"/>
      <c r="O923" s="14"/>
      <c r="P923" s="14"/>
      <c r="Q923" s="14"/>
      <c r="R923" s="14"/>
      <c r="S923" s="14"/>
      <c r="T923" s="14"/>
      <c r="U923" s="14"/>
      <c r="V923" s="14"/>
      <c r="W923" s="14"/>
      <c r="X923" s="14"/>
      <c r="Y923" s="14"/>
      <c r="Z923" s="14"/>
      <c r="AA923" s="14"/>
      <c r="AB923" s="14"/>
      <c r="AC923" s="14"/>
      <c r="AD923" s="14"/>
      <c r="AE923" s="14"/>
    </row>
    <row r="924" spans="1:31" ht="93.75">
      <c r="A924" s="28">
        <v>920</v>
      </c>
      <c r="B924" s="58" t="s">
        <v>3989</v>
      </c>
      <c r="C924" s="67" t="s">
        <v>1683</v>
      </c>
      <c r="D924" s="74" t="s">
        <v>1457</v>
      </c>
      <c r="E924" s="68" t="s">
        <v>1684</v>
      </c>
      <c r="F924" s="29" t="s">
        <v>1427</v>
      </c>
      <c r="G924" s="29" t="s">
        <v>3069</v>
      </c>
      <c r="H924" s="60">
        <v>200</v>
      </c>
      <c r="I924" s="60">
        <v>140000</v>
      </c>
      <c r="J924" s="60">
        <f t="shared" si="23"/>
        <v>28000000</v>
      </c>
      <c r="K924" s="14"/>
      <c r="L924" s="14"/>
      <c r="M924" s="14"/>
      <c r="N924" s="14"/>
      <c r="O924" s="14"/>
      <c r="P924" s="14"/>
      <c r="Q924" s="14"/>
      <c r="R924" s="14"/>
      <c r="S924" s="14"/>
      <c r="T924" s="14"/>
      <c r="U924" s="14"/>
      <c r="V924" s="14"/>
      <c r="W924" s="14"/>
      <c r="X924" s="14"/>
      <c r="Y924" s="14"/>
      <c r="Z924" s="14"/>
      <c r="AA924" s="14"/>
      <c r="AB924" s="14"/>
      <c r="AC924" s="14"/>
      <c r="AD924" s="14"/>
      <c r="AE924" s="14"/>
    </row>
    <row r="925" spans="1:31" ht="93.75">
      <c r="A925" s="28">
        <v>921</v>
      </c>
      <c r="B925" s="58" t="s">
        <v>3990</v>
      </c>
      <c r="C925" s="67" t="s">
        <v>1683</v>
      </c>
      <c r="D925" s="74" t="s">
        <v>1457</v>
      </c>
      <c r="E925" s="68" t="s">
        <v>1686</v>
      </c>
      <c r="F925" s="29" t="s">
        <v>1427</v>
      </c>
      <c r="G925" s="29" t="s">
        <v>3069</v>
      </c>
      <c r="H925" s="60">
        <v>200</v>
      </c>
      <c r="I925" s="60">
        <v>60000</v>
      </c>
      <c r="J925" s="60">
        <f t="shared" si="23"/>
        <v>12000000</v>
      </c>
      <c r="K925" s="14"/>
      <c r="L925" s="14"/>
      <c r="M925" s="14"/>
      <c r="N925" s="14"/>
      <c r="O925" s="14"/>
      <c r="P925" s="14"/>
      <c r="Q925" s="14"/>
      <c r="R925" s="14"/>
      <c r="S925" s="14"/>
      <c r="T925" s="14"/>
      <c r="U925" s="14"/>
      <c r="V925" s="14"/>
      <c r="W925" s="14"/>
      <c r="X925" s="14"/>
      <c r="Y925" s="14"/>
      <c r="Z925" s="14"/>
      <c r="AA925" s="14"/>
      <c r="AB925" s="14"/>
      <c r="AC925" s="14"/>
      <c r="AD925" s="14"/>
      <c r="AE925" s="14"/>
    </row>
    <row r="926" spans="1:31" ht="37.5">
      <c r="A926" s="28">
        <v>922</v>
      </c>
      <c r="B926" s="58" t="s">
        <v>3991</v>
      </c>
      <c r="C926" s="29" t="s">
        <v>1689</v>
      </c>
      <c r="D926" s="30" t="s">
        <v>1156</v>
      </c>
      <c r="E926" s="34" t="s">
        <v>1690</v>
      </c>
      <c r="F926" s="29" t="s">
        <v>1429</v>
      </c>
      <c r="G926" s="59" t="s">
        <v>3068</v>
      </c>
      <c r="H926" s="60">
        <v>2000</v>
      </c>
      <c r="I926" s="60">
        <v>9000</v>
      </c>
      <c r="J926" s="60">
        <f t="shared" si="23"/>
        <v>18000000</v>
      </c>
      <c r="K926" s="14"/>
      <c r="L926" s="14"/>
      <c r="M926" s="14"/>
      <c r="N926" s="14"/>
      <c r="O926" s="14"/>
      <c r="P926" s="14"/>
      <c r="Q926" s="14"/>
      <c r="R926" s="14"/>
      <c r="S926" s="14"/>
      <c r="T926" s="14"/>
      <c r="U926" s="14"/>
      <c r="V926" s="14"/>
      <c r="W926" s="14"/>
      <c r="X926" s="14"/>
      <c r="Y926" s="14"/>
      <c r="Z926" s="14"/>
      <c r="AA926" s="14"/>
      <c r="AB926" s="14"/>
      <c r="AC926" s="14"/>
      <c r="AD926" s="14"/>
      <c r="AE926" s="14"/>
    </row>
    <row r="927" spans="1:31" ht="37.5">
      <c r="A927" s="28">
        <v>923</v>
      </c>
      <c r="B927" s="58" t="s">
        <v>3992</v>
      </c>
      <c r="C927" s="29" t="s">
        <v>1688</v>
      </c>
      <c r="D927" s="30" t="s">
        <v>1457</v>
      </c>
      <c r="E927" s="34" t="s">
        <v>1687</v>
      </c>
      <c r="F927" s="29" t="s">
        <v>1432</v>
      </c>
      <c r="G927" s="59" t="s">
        <v>3068</v>
      </c>
      <c r="H927" s="60">
        <v>306100</v>
      </c>
      <c r="I927" s="60">
        <v>346.5</v>
      </c>
      <c r="J927" s="60">
        <f t="shared" si="23"/>
        <v>106063650</v>
      </c>
      <c r="K927" s="14"/>
      <c r="L927" s="14"/>
      <c r="M927" s="14"/>
      <c r="N927" s="14"/>
      <c r="O927" s="14"/>
      <c r="P927" s="14"/>
      <c r="Q927" s="14"/>
      <c r="R927" s="14"/>
      <c r="S927" s="14"/>
      <c r="T927" s="14"/>
      <c r="U927" s="14"/>
      <c r="V927" s="14"/>
      <c r="W927" s="14"/>
      <c r="X927" s="14"/>
      <c r="Y927" s="14"/>
      <c r="Z927" s="14"/>
      <c r="AA927" s="14"/>
      <c r="AB927" s="14"/>
      <c r="AC927" s="14"/>
      <c r="AD927" s="14"/>
      <c r="AE927" s="14"/>
    </row>
    <row r="928" spans="1:31" ht="37.5">
      <c r="A928" s="28">
        <v>924</v>
      </c>
      <c r="B928" s="58" t="s">
        <v>3993</v>
      </c>
      <c r="C928" s="109" t="s">
        <v>1154</v>
      </c>
      <c r="D928" s="30" t="s">
        <v>1457</v>
      </c>
      <c r="E928" s="34" t="s">
        <v>1155</v>
      </c>
      <c r="F928" s="29" t="s">
        <v>1432</v>
      </c>
      <c r="G928" s="59" t="s">
        <v>3068</v>
      </c>
      <c r="H928" s="60">
        <v>4000</v>
      </c>
      <c r="I928" s="60">
        <v>1200</v>
      </c>
      <c r="J928" s="60">
        <f t="shared" si="23"/>
        <v>4800000</v>
      </c>
      <c r="K928" s="14"/>
      <c r="L928" s="14"/>
      <c r="M928" s="14"/>
      <c r="N928" s="14"/>
      <c r="O928" s="14"/>
      <c r="P928" s="14"/>
      <c r="Q928" s="14"/>
      <c r="R928" s="14"/>
      <c r="S928" s="14"/>
      <c r="T928" s="14"/>
      <c r="U928" s="14"/>
      <c r="V928" s="14"/>
      <c r="W928" s="14"/>
      <c r="X928" s="14"/>
      <c r="Y928" s="14"/>
      <c r="Z928" s="14"/>
      <c r="AA928" s="14"/>
      <c r="AB928" s="14"/>
      <c r="AC928" s="14"/>
      <c r="AD928" s="14"/>
      <c r="AE928" s="14"/>
    </row>
    <row r="929" spans="1:31" ht="37.5">
      <c r="A929" s="28">
        <v>925</v>
      </c>
      <c r="B929" s="58" t="s">
        <v>3994</v>
      </c>
      <c r="C929" s="29" t="s">
        <v>1157</v>
      </c>
      <c r="D929" s="30" t="s">
        <v>1546</v>
      </c>
      <c r="E929" s="34" t="s">
        <v>1158</v>
      </c>
      <c r="F929" s="29" t="s">
        <v>1429</v>
      </c>
      <c r="G929" s="59" t="s">
        <v>3068</v>
      </c>
      <c r="H929" s="60">
        <v>49475</v>
      </c>
      <c r="I929" s="60">
        <v>2860</v>
      </c>
      <c r="J929" s="60">
        <f t="shared" si="23"/>
        <v>141498500</v>
      </c>
      <c r="K929" s="14"/>
      <c r="L929" s="14"/>
      <c r="M929" s="14"/>
      <c r="N929" s="14"/>
      <c r="O929" s="14"/>
      <c r="P929" s="14"/>
      <c r="Q929" s="14"/>
      <c r="R929" s="14"/>
      <c r="S929" s="14"/>
      <c r="T929" s="14"/>
      <c r="U929" s="14"/>
      <c r="V929" s="14"/>
      <c r="W929" s="14"/>
      <c r="X929" s="14"/>
      <c r="Y929" s="14"/>
      <c r="Z929" s="14"/>
      <c r="AA929" s="14"/>
      <c r="AB929" s="14"/>
      <c r="AC929" s="14"/>
      <c r="AD929" s="14"/>
      <c r="AE929" s="14"/>
    </row>
    <row r="930" spans="1:31" ht="37.5">
      <c r="A930" s="28">
        <v>926</v>
      </c>
      <c r="B930" s="58" t="s">
        <v>3995</v>
      </c>
      <c r="C930" s="29" t="s">
        <v>1691</v>
      </c>
      <c r="D930" s="30" t="s">
        <v>1447</v>
      </c>
      <c r="E930" s="34" t="s">
        <v>1692</v>
      </c>
      <c r="F930" s="29" t="s">
        <v>1429</v>
      </c>
      <c r="G930" s="59" t="s">
        <v>3068</v>
      </c>
      <c r="H930" s="60">
        <v>19400</v>
      </c>
      <c r="I930" s="60">
        <v>14036</v>
      </c>
      <c r="J930" s="60">
        <f t="shared" si="23"/>
        <v>272298400</v>
      </c>
      <c r="K930" s="14"/>
      <c r="L930" s="14"/>
      <c r="M930" s="14"/>
      <c r="N930" s="14"/>
      <c r="O930" s="14"/>
      <c r="P930" s="14"/>
      <c r="Q930" s="14"/>
      <c r="R930" s="14"/>
      <c r="S930" s="14"/>
      <c r="T930" s="14"/>
      <c r="U930" s="14"/>
      <c r="V930" s="14"/>
      <c r="W930" s="14"/>
      <c r="X930" s="14"/>
      <c r="Y930" s="14"/>
      <c r="Z930" s="14"/>
      <c r="AA930" s="14"/>
      <c r="AB930" s="14"/>
      <c r="AC930" s="14"/>
      <c r="AD930" s="14"/>
      <c r="AE930" s="14"/>
    </row>
    <row r="931" spans="1:31" ht="37.5">
      <c r="A931" s="28">
        <v>927</v>
      </c>
      <c r="B931" s="58" t="s">
        <v>3996</v>
      </c>
      <c r="C931" s="29" t="s">
        <v>1693</v>
      </c>
      <c r="D931" s="30" t="s">
        <v>1447</v>
      </c>
      <c r="E931" s="34" t="s">
        <v>1694</v>
      </c>
      <c r="F931" s="29" t="s">
        <v>1429</v>
      </c>
      <c r="G931" s="59" t="s">
        <v>3068</v>
      </c>
      <c r="H931" s="60">
        <v>50</v>
      </c>
      <c r="I931" s="60">
        <v>10000</v>
      </c>
      <c r="J931" s="60">
        <f t="shared" si="23"/>
        <v>500000</v>
      </c>
      <c r="K931" s="14"/>
      <c r="L931" s="14"/>
      <c r="M931" s="14"/>
      <c r="N931" s="14"/>
      <c r="O931" s="14"/>
      <c r="P931" s="14"/>
      <c r="Q931" s="14"/>
      <c r="R931" s="14"/>
      <c r="S931" s="14"/>
      <c r="T931" s="14"/>
      <c r="U931" s="14"/>
      <c r="V931" s="14"/>
      <c r="W931" s="14"/>
      <c r="X931" s="14"/>
      <c r="Y931" s="14"/>
      <c r="Z931" s="14"/>
      <c r="AA931" s="14"/>
      <c r="AB931" s="14"/>
      <c r="AC931" s="14"/>
      <c r="AD931" s="14"/>
      <c r="AE931" s="14"/>
    </row>
    <row r="932" spans="1:31" ht="37.5">
      <c r="A932" s="28">
        <v>928</v>
      </c>
      <c r="B932" s="58" t="s">
        <v>3997</v>
      </c>
      <c r="C932" s="29" t="s">
        <v>1691</v>
      </c>
      <c r="D932" s="30" t="s">
        <v>1424</v>
      </c>
      <c r="E932" s="34" t="s">
        <v>1695</v>
      </c>
      <c r="F932" s="29" t="s">
        <v>1429</v>
      </c>
      <c r="G932" s="59" t="s">
        <v>3068</v>
      </c>
      <c r="H932" s="60">
        <v>40050</v>
      </c>
      <c r="I932" s="60">
        <v>1848</v>
      </c>
      <c r="J932" s="60">
        <f t="shared" si="23"/>
        <v>74012400</v>
      </c>
      <c r="K932" s="14"/>
      <c r="L932" s="14"/>
      <c r="M932" s="14"/>
      <c r="N932" s="14"/>
      <c r="O932" s="14"/>
      <c r="P932" s="14"/>
      <c r="Q932" s="14"/>
      <c r="R932" s="14"/>
      <c r="S932" s="14"/>
      <c r="T932" s="14"/>
      <c r="U932" s="14"/>
      <c r="V932" s="14"/>
      <c r="W932" s="14"/>
      <c r="X932" s="14"/>
      <c r="Y932" s="14"/>
      <c r="Z932" s="14"/>
      <c r="AA932" s="14"/>
      <c r="AB932" s="14"/>
      <c r="AC932" s="14"/>
      <c r="AD932" s="14"/>
      <c r="AE932" s="14"/>
    </row>
    <row r="933" spans="1:31" ht="37.5">
      <c r="A933" s="28">
        <v>929</v>
      </c>
      <c r="B933" s="58" t="s">
        <v>3998</v>
      </c>
      <c r="C933" s="29" t="s">
        <v>1691</v>
      </c>
      <c r="D933" s="30" t="s">
        <v>1159</v>
      </c>
      <c r="E933" s="34" t="s">
        <v>1696</v>
      </c>
      <c r="F933" s="29" t="s">
        <v>1429</v>
      </c>
      <c r="G933" s="59" t="s">
        <v>3068</v>
      </c>
      <c r="H933" s="60">
        <v>7500</v>
      </c>
      <c r="I933" s="60">
        <v>1254</v>
      </c>
      <c r="J933" s="60">
        <f t="shared" si="23"/>
        <v>9405000</v>
      </c>
      <c r="K933" s="14"/>
      <c r="L933" s="14"/>
      <c r="M933" s="14"/>
      <c r="N933" s="14"/>
      <c r="O933" s="14"/>
      <c r="P933" s="14"/>
      <c r="Q933" s="14"/>
      <c r="R933" s="14"/>
      <c r="S933" s="14"/>
      <c r="T933" s="14"/>
      <c r="U933" s="14"/>
      <c r="V933" s="14"/>
      <c r="W933" s="14"/>
      <c r="X933" s="14"/>
      <c r="Y933" s="14"/>
      <c r="Z933" s="14"/>
      <c r="AA933" s="14"/>
      <c r="AB933" s="14"/>
      <c r="AC933" s="14"/>
      <c r="AD933" s="14"/>
      <c r="AE933" s="14"/>
    </row>
    <row r="934" spans="1:31" ht="37.5">
      <c r="A934" s="28">
        <v>930</v>
      </c>
      <c r="B934" s="58" t="s">
        <v>3999</v>
      </c>
      <c r="C934" s="29" t="s">
        <v>1691</v>
      </c>
      <c r="D934" s="30" t="s">
        <v>1447</v>
      </c>
      <c r="E934" s="34" t="s">
        <v>1697</v>
      </c>
      <c r="F934" s="29" t="s">
        <v>1429</v>
      </c>
      <c r="G934" s="59" t="s">
        <v>3068</v>
      </c>
      <c r="H934" s="60">
        <v>5937725</v>
      </c>
      <c r="I934" s="60">
        <v>1012</v>
      </c>
      <c r="J934" s="60">
        <f t="shared" si="23"/>
        <v>6008977700</v>
      </c>
      <c r="K934" s="14"/>
      <c r="L934" s="14"/>
      <c r="M934" s="14"/>
      <c r="N934" s="14"/>
      <c r="O934" s="14"/>
      <c r="P934" s="14"/>
      <c r="Q934" s="14"/>
      <c r="R934" s="14"/>
      <c r="S934" s="14"/>
      <c r="T934" s="14"/>
      <c r="U934" s="14"/>
      <c r="V934" s="14"/>
      <c r="W934" s="14"/>
      <c r="X934" s="14"/>
      <c r="Y934" s="14"/>
      <c r="Z934" s="14"/>
      <c r="AA934" s="14"/>
      <c r="AB934" s="14"/>
      <c r="AC934" s="14"/>
      <c r="AD934" s="14"/>
      <c r="AE934" s="14"/>
    </row>
    <row r="935" spans="1:31" ht="37.5">
      <c r="A935" s="28">
        <v>931</v>
      </c>
      <c r="B935" s="58" t="s">
        <v>4000</v>
      </c>
      <c r="C935" s="29" t="s">
        <v>1691</v>
      </c>
      <c r="D935" s="30" t="s">
        <v>1447</v>
      </c>
      <c r="E935" s="34" t="s">
        <v>1698</v>
      </c>
      <c r="F935" s="29" t="s">
        <v>1429</v>
      </c>
      <c r="G935" s="59" t="s">
        <v>3068</v>
      </c>
      <c r="H935" s="60">
        <v>16000</v>
      </c>
      <c r="I935" s="60">
        <v>8640</v>
      </c>
      <c r="J935" s="60">
        <f t="shared" si="23"/>
        <v>138240000</v>
      </c>
      <c r="K935" s="14"/>
      <c r="L935" s="14"/>
      <c r="M935" s="14"/>
      <c r="N935" s="14"/>
      <c r="O935" s="14"/>
      <c r="P935" s="14"/>
      <c r="Q935" s="14"/>
      <c r="R935" s="14"/>
      <c r="S935" s="14"/>
      <c r="T935" s="14"/>
      <c r="U935" s="14"/>
      <c r="V935" s="14"/>
      <c r="W935" s="14"/>
      <c r="X935" s="14"/>
      <c r="Y935" s="14"/>
      <c r="Z935" s="14"/>
      <c r="AA935" s="14"/>
      <c r="AB935" s="14"/>
      <c r="AC935" s="14"/>
      <c r="AD935" s="14"/>
      <c r="AE935" s="14"/>
    </row>
    <row r="936" spans="1:31" ht="75">
      <c r="A936" s="28">
        <v>932</v>
      </c>
      <c r="B936" s="58" t="s">
        <v>4001</v>
      </c>
      <c r="C936" s="29" t="s">
        <v>1691</v>
      </c>
      <c r="D936" s="30" t="s">
        <v>1447</v>
      </c>
      <c r="E936" s="34" t="s">
        <v>1161</v>
      </c>
      <c r="F936" s="29" t="s">
        <v>1429</v>
      </c>
      <c r="G936" s="59" t="s">
        <v>3068</v>
      </c>
      <c r="H936" s="60">
        <v>1125830</v>
      </c>
      <c r="I936" s="60">
        <v>3245</v>
      </c>
      <c r="J936" s="60">
        <f t="shared" si="23"/>
        <v>3653318350</v>
      </c>
      <c r="K936" s="14"/>
      <c r="L936" s="14"/>
      <c r="M936" s="14"/>
      <c r="N936" s="14"/>
      <c r="O936" s="14"/>
      <c r="P936" s="14"/>
      <c r="Q936" s="14"/>
      <c r="R936" s="14"/>
      <c r="S936" s="14"/>
      <c r="T936" s="14"/>
      <c r="U936" s="14"/>
      <c r="V936" s="14"/>
      <c r="W936" s="14"/>
      <c r="X936" s="14"/>
      <c r="Y936" s="14"/>
      <c r="Z936" s="14"/>
      <c r="AA936" s="14"/>
      <c r="AB936" s="14"/>
      <c r="AC936" s="14"/>
      <c r="AD936" s="14"/>
      <c r="AE936" s="14"/>
    </row>
    <row r="937" spans="1:31" ht="112.5">
      <c r="A937" s="28">
        <v>933</v>
      </c>
      <c r="B937" s="58" t="s">
        <v>4002</v>
      </c>
      <c r="C937" s="29" t="s">
        <v>1691</v>
      </c>
      <c r="D937" s="30" t="s">
        <v>1447</v>
      </c>
      <c r="E937" s="34" t="s">
        <v>1700</v>
      </c>
      <c r="F937" s="29" t="s">
        <v>1162</v>
      </c>
      <c r="G937" s="59" t="s">
        <v>3068</v>
      </c>
      <c r="H937" s="60">
        <v>240000</v>
      </c>
      <c r="I937" s="60">
        <v>5700</v>
      </c>
      <c r="J937" s="60">
        <f t="shared" si="23"/>
        <v>1368000000</v>
      </c>
      <c r="K937" s="14"/>
      <c r="L937" s="14"/>
      <c r="M937" s="14"/>
      <c r="N937" s="14"/>
      <c r="O937" s="14"/>
      <c r="P937" s="14"/>
      <c r="Q937" s="14"/>
      <c r="R937" s="14"/>
      <c r="S937" s="14"/>
      <c r="T937" s="14"/>
      <c r="U937" s="14"/>
      <c r="V937" s="14"/>
      <c r="W937" s="14"/>
      <c r="X937" s="14"/>
      <c r="Y937" s="14"/>
      <c r="Z937" s="14"/>
      <c r="AA937" s="14"/>
      <c r="AB937" s="14"/>
      <c r="AC937" s="14"/>
      <c r="AD937" s="14"/>
      <c r="AE937" s="14"/>
    </row>
    <row r="938" spans="1:31" ht="37.5">
      <c r="A938" s="28">
        <v>934</v>
      </c>
      <c r="B938" s="58" t="s">
        <v>4003</v>
      </c>
      <c r="C938" s="29" t="s">
        <v>1699</v>
      </c>
      <c r="D938" s="30" t="s">
        <v>1447</v>
      </c>
      <c r="E938" s="34" t="s">
        <v>1160</v>
      </c>
      <c r="F938" s="29" t="s">
        <v>1429</v>
      </c>
      <c r="G938" s="59" t="s">
        <v>3068</v>
      </c>
      <c r="H938" s="60">
        <v>120500</v>
      </c>
      <c r="I938" s="60">
        <v>1375</v>
      </c>
      <c r="J938" s="60">
        <f t="shared" si="23"/>
        <v>165687500</v>
      </c>
      <c r="K938" s="14"/>
      <c r="L938" s="14"/>
      <c r="M938" s="14"/>
      <c r="N938" s="14"/>
      <c r="O938" s="14"/>
      <c r="P938" s="14"/>
      <c r="Q938" s="14"/>
      <c r="R938" s="14"/>
      <c r="S938" s="14"/>
      <c r="T938" s="14"/>
      <c r="U938" s="14"/>
      <c r="V938" s="14"/>
      <c r="W938" s="14"/>
      <c r="X938" s="14"/>
      <c r="Y938" s="14"/>
      <c r="Z938" s="14"/>
      <c r="AA938" s="14"/>
      <c r="AB938" s="14"/>
      <c r="AC938" s="14"/>
      <c r="AD938" s="14"/>
      <c r="AE938" s="14"/>
    </row>
    <row r="939" spans="1:31" ht="150">
      <c r="A939" s="28">
        <v>935</v>
      </c>
      <c r="B939" s="58" t="s">
        <v>4004</v>
      </c>
      <c r="C939" s="29" t="s">
        <v>1701</v>
      </c>
      <c r="D939" s="30" t="s">
        <v>1407</v>
      </c>
      <c r="E939" s="34" t="s">
        <v>1702</v>
      </c>
      <c r="F939" s="29" t="s">
        <v>1529</v>
      </c>
      <c r="G939" s="29" t="s">
        <v>3067</v>
      </c>
      <c r="H939" s="60">
        <v>5</v>
      </c>
      <c r="I939" s="60">
        <v>462000</v>
      </c>
      <c r="J939" s="60">
        <f t="shared" si="23"/>
        <v>2310000</v>
      </c>
      <c r="K939" s="14"/>
      <c r="L939" s="14"/>
      <c r="M939" s="14"/>
      <c r="N939" s="14"/>
      <c r="O939" s="14"/>
      <c r="P939" s="14"/>
      <c r="Q939" s="14"/>
      <c r="R939" s="14"/>
      <c r="S939" s="14"/>
      <c r="T939" s="14"/>
      <c r="U939" s="14"/>
      <c r="V939" s="14"/>
      <c r="W939" s="14"/>
      <c r="X939" s="14"/>
      <c r="Y939" s="14"/>
      <c r="Z939" s="14"/>
      <c r="AA939" s="14"/>
      <c r="AB939" s="14"/>
      <c r="AC939" s="14"/>
      <c r="AD939" s="14"/>
      <c r="AE939" s="14"/>
    </row>
    <row r="940" spans="1:31" ht="37.5">
      <c r="A940" s="28">
        <v>936</v>
      </c>
      <c r="B940" s="58" t="s">
        <v>4005</v>
      </c>
      <c r="C940" s="29" t="s">
        <v>1163</v>
      </c>
      <c r="D940" s="30" t="s">
        <v>1164</v>
      </c>
      <c r="E940" s="34" t="s">
        <v>1703</v>
      </c>
      <c r="F940" s="29" t="s">
        <v>1427</v>
      </c>
      <c r="G940" s="59" t="s">
        <v>3068</v>
      </c>
      <c r="H940" s="60">
        <v>1000</v>
      </c>
      <c r="I940" s="60">
        <v>12000</v>
      </c>
      <c r="J940" s="60">
        <f t="shared" si="23"/>
        <v>12000000</v>
      </c>
      <c r="K940" s="14"/>
      <c r="L940" s="14"/>
      <c r="M940" s="14"/>
      <c r="N940" s="14"/>
      <c r="O940" s="14"/>
      <c r="P940" s="14"/>
      <c r="Q940" s="14"/>
      <c r="R940" s="14"/>
      <c r="S940" s="14"/>
      <c r="T940" s="14"/>
      <c r="U940" s="14"/>
      <c r="V940" s="14"/>
      <c r="W940" s="14"/>
      <c r="X940" s="14"/>
      <c r="Y940" s="14"/>
      <c r="Z940" s="14"/>
      <c r="AA940" s="14"/>
      <c r="AB940" s="14"/>
      <c r="AC940" s="14"/>
      <c r="AD940" s="14"/>
      <c r="AE940" s="14"/>
    </row>
    <row r="941" spans="1:31" ht="37.5">
      <c r="A941" s="28">
        <v>937</v>
      </c>
      <c r="B941" s="58" t="s">
        <v>4006</v>
      </c>
      <c r="C941" s="29" t="s">
        <v>1165</v>
      </c>
      <c r="D941" s="30" t="s">
        <v>1164</v>
      </c>
      <c r="E941" s="34" t="s">
        <v>1704</v>
      </c>
      <c r="F941" s="29" t="s">
        <v>1427</v>
      </c>
      <c r="G941" s="59" t="s">
        <v>3068</v>
      </c>
      <c r="H941" s="60">
        <v>800</v>
      </c>
      <c r="I941" s="60">
        <v>15885</v>
      </c>
      <c r="J941" s="60">
        <f t="shared" si="23"/>
        <v>12708000</v>
      </c>
      <c r="K941" s="14"/>
      <c r="L941" s="14"/>
      <c r="M941" s="14"/>
      <c r="N941" s="14"/>
      <c r="O941" s="14"/>
      <c r="P941" s="14"/>
      <c r="Q941" s="14"/>
      <c r="R941" s="14"/>
      <c r="S941" s="14"/>
      <c r="T941" s="14"/>
      <c r="U941" s="14"/>
      <c r="V941" s="14"/>
      <c r="W941" s="14"/>
      <c r="X941" s="14"/>
      <c r="Y941" s="14"/>
      <c r="Z941" s="14"/>
      <c r="AA941" s="14"/>
      <c r="AB941" s="14"/>
      <c r="AC941" s="14"/>
      <c r="AD941" s="14"/>
      <c r="AE941" s="14"/>
    </row>
    <row r="942" spans="1:31" ht="37.5">
      <c r="A942" s="28">
        <v>938</v>
      </c>
      <c r="B942" s="58" t="s">
        <v>4007</v>
      </c>
      <c r="C942" s="29" t="s">
        <v>1166</v>
      </c>
      <c r="D942" s="30" t="s">
        <v>1548</v>
      </c>
      <c r="E942" s="34" t="s">
        <v>1167</v>
      </c>
      <c r="F942" s="29" t="s">
        <v>1427</v>
      </c>
      <c r="G942" s="59" t="s">
        <v>3068</v>
      </c>
      <c r="H942" s="60">
        <v>40</v>
      </c>
      <c r="I942" s="60">
        <v>88505</v>
      </c>
      <c r="J942" s="60">
        <f t="shared" si="23"/>
        <v>3540200</v>
      </c>
      <c r="K942" s="14"/>
      <c r="L942" s="14"/>
      <c r="M942" s="14"/>
      <c r="N942" s="14"/>
      <c r="O942" s="14"/>
      <c r="P942" s="14"/>
      <c r="Q942" s="14"/>
      <c r="R942" s="14"/>
      <c r="S942" s="14"/>
      <c r="T942" s="14"/>
      <c r="U942" s="14"/>
      <c r="V942" s="14"/>
      <c r="W942" s="14"/>
      <c r="X942" s="14"/>
      <c r="Y942" s="14"/>
      <c r="Z942" s="14"/>
      <c r="AA942" s="14"/>
      <c r="AB942" s="14"/>
      <c r="AC942" s="14"/>
      <c r="AD942" s="14"/>
      <c r="AE942" s="14"/>
    </row>
    <row r="943" spans="1:31" ht="37.5">
      <c r="A943" s="28">
        <v>939</v>
      </c>
      <c r="B943" s="58" t="s">
        <v>4008</v>
      </c>
      <c r="C943" s="29" t="s">
        <v>1705</v>
      </c>
      <c r="D943" s="30" t="s">
        <v>1455</v>
      </c>
      <c r="E943" s="34" t="s">
        <v>1706</v>
      </c>
      <c r="F943" s="29" t="s">
        <v>1427</v>
      </c>
      <c r="G943" s="59" t="s">
        <v>3068</v>
      </c>
      <c r="H943" s="60">
        <v>5</v>
      </c>
      <c r="I943" s="60">
        <v>4283400</v>
      </c>
      <c r="J943" s="60">
        <f t="shared" si="23"/>
        <v>21417000</v>
      </c>
      <c r="K943" s="14"/>
      <c r="L943" s="14"/>
      <c r="M943" s="14"/>
      <c r="N943" s="14"/>
      <c r="O943" s="14"/>
      <c r="P943" s="14"/>
      <c r="Q943" s="14"/>
      <c r="R943" s="14"/>
      <c r="S943" s="14"/>
      <c r="T943" s="14"/>
      <c r="U943" s="14"/>
      <c r="V943" s="14"/>
      <c r="W943" s="14"/>
      <c r="X943" s="14"/>
      <c r="Y943" s="14"/>
      <c r="Z943" s="14"/>
      <c r="AA943" s="14"/>
      <c r="AB943" s="14"/>
      <c r="AC943" s="14"/>
      <c r="AD943" s="14"/>
      <c r="AE943" s="14"/>
    </row>
    <row r="944" spans="1:31" ht="37.5">
      <c r="A944" s="28">
        <v>940</v>
      </c>
      <c r="B944" s="58" t="s">
        <v>4009</v>
      </c>
      <c r="C944" s="29" t="s">
        <v>1705</v>
      </c>
      <c r="D944" s="30" t="s">
        <v>1455</v>
      </c>
      <c r="E944" s="34" t="s">
        <v>1707</v>
      </c>
      <c r="F944" s="29" t="s">
        <v>1427</v>
      </c>
      <c r="G944" s="59" t="s">
        <v>3068</v>
      </c>
      <c r="H944" s="60">
        <v>10</v>
      </c>
      <c r="I944" s="60">
        <v>3484800</v>
      </c>
      <c r="J944" s="60">
        <f t="shared" si="23"/>
        <v>34848000</v>
      </c>
      <c r="K944" s="14"/>
      <c r="L944" s="14"/>
      <c r="M944" s="14"/>
      <c r="N944" s="14"/>
      <c r="O944" s="14"/>
      <c r="P944" s="14"/>
      <c r="Q944" s="14"/>
      <c r="R944" s="14"/>
      <c r="S944" s="14"/>
      <c r="T944" s="14"/>
      <c r="U944" s="14"/>
      <c r="V944" s="14"/>
      <c r="W944" s="14"/>
      <c r="X944" s="14"/>
      <c r="Y944" s="14"/>
      <c r="Z944" s="14"/>
      <c r="AA944" s="14"/>
      <c r="AB944" s="14"/>
      <c r="AC944" s="14"/>
      <c r="AD944" s="14"/>
      <c r="AE944" s="14"/>
    </row>
    <row r="945" spans="1:31" ht="37.5">
      <c r="A945" s="28">
        <v>941</v>
      </c>
      <c r="B945" s="58" t="s">
        <v>4010</v>
      </c>
      <c r="C945" s="29" t="s">
        <v>1705</v>
      </c>
      <c r="D945" s="30" t="s">
        <v>1455</v>
      </c>
      <c r="E945" s="34" t="s">
        <v>1708</v>
      </c>
      <c r="F945" s="29" t="s">
        <v>1427</v>
      </c>
      <c r="G945" s="59" t="s">
        <v>3068</v>
      </c>
      <c r="H945" s="60">
        <v>6</v>
      </c>
      <c r="I945" s="60">
        <v>2904000</v>
      </c>
      <c r="J945" s="60">
        <f t="shared" si="23"/>
        <v>17424000</v>
      </c>
      <c r="K945" s="14"/>
      <c r="L945" s="14"/>
      <c r="M945" s="14"/>
      <c r="N945" s="14"/>
      <c r="O945" s="14"/>
      <c r="P945" s="14"/>
      <c r="Q945" s="14"/>
      <c r="R945" s="14"/>
      <c r="S945" s="14"/>
      <c r="T945" s="14"/>
      <c r="U945" s="14"/>
      <c r="V945" s="14"/>
      <c r="W945" s="14"/>
      <c r="X945" s="14"/>
      <c r="Y945" s="14"/>
      <c r="Z945" s="14"/>
      <c r="AA945" s="14"/>
      <c r="AB945" s="14"/>
      <c r="AC945" s="14"/>
      <c r="AD945" s="14"/>
      <c r="AE945" s="14"/>
    </row>
    <row r="946" spans="1:31" ht="37.5">
      <c r="A946" s="28">
        <v>942</v>
      </c>
      <c r="B946" s="58" t="s">
        <v>4011</v>
      </c>
      <c r="C946" s="29" t="s">
        <v>1168</v>
      </c>
      <c r="D946" s="30" t="s">
        <v>1424</v>
      </c>
      <c r="E946" s="34" t="s">
        <v>1169</v>
      </c>
      <c r="F946" s="29" t="s">
        <v>1466</v>
      </c>
      <c r="G946" s="59" t="s">
        <v>3068</v>
      </c>
      <c r="H946" s="60">
        <v>70</v>
      </c>
      <c r="I946" s="60">
        <v>152097</v>
      </c>
      <c r="J946" s="60">
        <f t="shared" si="23"/>
        <v>10646790</v>
      </c>
      <c r="K946" s="14"/>
      <c r="L946" s="14"/>
      <c r="M946" s="14"/>
      <c r="N946" s="14"/>
      <c r="O946" s="14"/>
      <c r="P946" s="14"/>
      <c r="Q946" s="14"/>
      <c r="R946" s="14"/>
      <c r="S946" s="14"/>
      <c r="T946" s="14"/>
      <c r="U946" s="14"/>
      <c r="V946" s="14"/>
      <c r="W946" s="14"/>
      <c r="X946" s="14"/>
      <c r="Y946" s="14"/>
      <c r="Z946" s="14"/>
      <c r="AA946" s="14"/>
      <c r="AB946" s="14"/>
      <c r="AC946" s="14"/>
      <c r="AD946" s="14"/>
      <c r="AE946" s="14"/>
    </row>
    <row r="947" spans="1:31" ht="37.5">
      <c r="A947" s="28">
        <v>943</v>
      </c>
      <c r="B947" s="58" t="s">
        <v>4012</v>
      </c>
      <c r="C947" s="29" t="s">
        <v>1709</v>
      </c>
      <c r="D947" s="30" t="s">
        <v>1424</v>
      </c>
      <c r="E947" s="34" t="s">
        <v>1710</v>
      </c>
      <c r="F947" s="29" t="s">
        <v>1466</v>
      </c>
      <c r="G947" s="59" t="s">
        <v>3068</v>
      </c>
      <c r="H947" s="60">
        <v>5</v>
      </c>
      <c r="I947" s="60">
        <v>130000</v>
      </c>
      <c r="J947" s="60">
        <f t="shared" si="23"/>
        <v>650000</v>
      </c>
      <c r="K947" s="14"/>
      <c r="L947" s="14"/>
      <c r="M947" s="14"/>
      <c r="N947" s="14"/>
      <c r="O947" s="14"/>
      <c r="P947" s="14"/>
      <c r="Q947" s="14"/>
      <c r="R947" s="14"/>
      <c r="S947" s="14"/>
      <c r="T947" s="14"/>
      <c r="U947" s="14"/>
      <c r="V947" s="14"/>
      <c r="W947" s="14"/>
      <c r="X947" s="14"/>
      <c r="Y947" s="14"/>
      <c r="Z947" s="14"/>
      <c r="AA947" s="14"/>
      <c r="AB947" s="14"/>
      <c r="AC947" s="14"/>
      <c r="AD947" s="14"/>
      <c r="AE947" s="14"/>
    </row>
    <row r="948" spans="1:31" ht="37.5">
      <c r="A948" s="28">
        <v>944</v>
      </c>
      <c r="B948" s="58" t="s">
        <v>4013</v>
      </c>
      <c r="C948" s="29" t="s">
        <v>1709</v>
      </c>
      <c r="D948" s="30" t="s">
        <v>1424</v>
      </c>
      <c r="E948" s="34" t="s">
        <v>1711</v>
      </c>
      <c r="F948" s="29" t="s">
        <v>1466</v>
      </c>
      <c r="G948" s="59" t="s">
        <v>3068</v>
      </c>
      <c r="H948" s="60">
        <v>10</v>
      </c>
      <c r="I948" s="60">
        <v>130000</v>
      </c>
      <c r="J948" s="60">
        <f t="shared" si="23"/>
        <v>1300000</v>
      </c>
      <c r="K948" s="14"/>
      <c r="L948" s="14"/>
      <c r="M948" s="14"/>
      <c r="N948" s="14"/>
      <c r="O948" s="14"/>
      <c r="P948" s="14"/>
      <c r="Q948" s="14"/>
      <c r="R948" s="14"/>
      <c r="S948" s="14"/>
      <c r="T948" s="14"/>
      <c r="U948" s="14"/>
      <c r="V948" s="14"/>
      <c r="W948" s="14"/>
      <c r="X948" s="14"/>
      <c r="Y948" s="14"/>
      <c r="Z948" s="14"/>
      <c r="AA948" s="14"/>
      <c r="AB948" s="14"/>
      <c r="AC948" s="14"/>
      <c r="AD948" s="14"/>
      <c r="AE948" s="14"/>
    </row>
    <row r="949" spans="1:31" ht="37.5">
      <c r="A949" s="28">
        <v>945</v>
      </c>
      <c r="B949" s="58" t="s">
        <v>4014</v>
      </c>
      <c r="C949" s="29" t="s">
        <v>1170</v>
      </c>
      <c r="D949" s="30" t="s">
        <v>1455</v>
      </c>
      <c r="E949" s="34" t="s">
        <v>1431</v>
      </c>
      <c r="F949" s="29" t="s">
        <v>1429</v>
      </c>
      <c r="G949" s="59" t="s">
        <v>3068</v>
      </c>
      <c r="H949" s="60">
        <v>12</v>
      </c>
      <c r="I949" s="60">
        <v>150000</v>
      </c>
      <c r="J949" s="60">
        <f t="shared" si="23"/>
        <v>1800000</v>
      </c>
      <c r="K949" s="14"/>
      <c r="L949" s="14"/>
      <c r="M949" s="14"/>
      <c r="N949" s="14"/>
      <c r="O949" s="14"/>
      <c r="P949" s="14"/>
      <c r="Q949" s="14"/>
      <c r="R949" s="14"/>
      <c r="S949" s="14"/>
      <c r="T949" s="14"/>
      <c r="U949" s="14"/>
      <c r="V949" s="14"/>
      <c r="W949" s="14"/>
      <c r="X949" s="14"/>
      <c r="Y949" s="14"/>
      <c r="Z949" s="14"/>
      <c r="AA949" s="14"/>
      <c r="AB949" s="14"/>
      <c r="AC949" s="14"/>
      <c r="AD949" s="14"/>
      <c r="AE949" s="14"/>
    </row>
    <row r="950" spans="1:31" ht="75">
      <c r="A950" s="28">
        <v>946</v>
      </c>
      <c r="B950" s="58" t="s">
        <v>4015</v>
      </c>
      <c r="C950" s="59" t="s">
        <v>632</v>
      </c>
      <c r="D950" s="63" t="s">
        <v>633</v>
      </c>
      <c r="E950" s="61" t="s">
        <v>634</v>
      </c>
      <c r="F950" s="29" t="s">
        <v>1427</v>
      </c>
      <c r="G950" s="29" t="s">
        <v>3067</v>
      </c>
      <c r="H950" s="60">
        <v>77</v>
      </c>
      <c r="I950" s="60">
        <v>144000</v>
      </c>
      <c r="J950" s="60">
        <f t="shared" si="23"/>
        <v>11088000</v>
      </c>
      <c r="K950" s="14"/>
      <c r="L950" s="14"/>
      <c r="M950" s="14"/>
      <c r="N950" s="14"/>
      <c r="O950" s="14"/>
      <c r="P950" s="14"/>
      <c r="Q950" s="14"/>
      <c r="R950" s="14"/>
      <c r="S950" s="14"/>
      <c r="T950" s="14"/>
      <c r="U950" s="14"/>
      <c r="V950" s="14"/>
      <c r="W950" s="14"/>
      <c r="X950" s="14"/>
      <c r="Y950" s="14"/>
      <c r="Z950" s="14"/>
      <c r="AA950" s="14"/>
      <c r="AB950" s="14"/>
      <c r="AC950" s="14"/>
      <c r="AD950" s="14"/>
      <c r="AE950" s="14"/>
    </row>
    <row r="951" spans="1:31" ht="37.5">
      <c r="A951" s="28">
        <v>947</v>
      </c>
      <c r="B951" s="58" t="s">
        <v>4016</v>
      </c>
      <c r="C951" s="29" t="s">
        <v>635</v>
      </c>
      <c r="D951" s="30" t="s">
        <v>1558</v>
      </c>
      <c r="E951" s="34" t="s">
        <v>636</v>
      </c>
      <c r="F951" s="29" t="s">
        <v>1429</v>
      </c>
      <c r="G951" s="29" t="s">
        <v>3067</v>
      </c>
      <c r="H951" s="60">
        <v>1</v>
      </c>
      <c r="I951" s="60">
        <v>450000</v>
      </c>
      <c r="J951" s="60">
        <f t="shared" si="23"/>
        <v>450000</v>
      </c>
      <c r="K951" s="14"/>
      <c r="L951" s="14"/>
      <c r="M951" s="14"/>
      <c r="N951" s="14"/>
      <c r="O951" s="14"/>
      <c r="P951" s="14"/>
      <c r="Q951" s="14"/>
      <c r="R951" s="14"/>
      <c r="S951" s="14"/>
      <c r="T951" s="14"/>
      <c r="U951" s="14"/>
      <c r="V951" s="14"/>
      <c r="W951" s="14"/>
      <c r="X951" s="14"/>
      <c r="Y951" s="14"/>
      <c r="Z951" s="14"/>
      <c r="AA951" s="14"/>
      <c r="AB951" s="14"/>
      <c r="AC951" s="14"/>
      <c r="AD951" s="14"/>
      <c r="AE951" s="14"/>
    </row>
    <row r="952" spans="1:31" ht="131.25">
      <c r="A952" s="28">
        <v>948</v>
      </c>
      <c r="B952" s="58" t="s">
        <v>4017</v>
      </c>
      <c r="C952" s="29" t="s">
        <v>1712</v>
      </c>
      <c r="D952" s="30" t="s">
        <v>1769</v>
      </c>
      <c r="E952" s="34" t="s">
        <v>1713</v>
      </c>
      <c r="F952" s="29" t="s">
        <v>637</v>
      </c>
      <c r="G952" s="29" t="s">
        <v>3067</v>
      </c>
      <c r="H952" s="60">
        <v>8500</v>
      </c>
      <c r="I952" s="60">
        <v>3872</v>
      </c>
      <c r="J952" s="60">
        <f t="shared" si="23"/>
        <v>32912000</v>
      </c>
      <c r="K952" s="14"/>
      <c r="L952" s="14"/>
      <c r="M952" s="14"/>
      <c r="N952" s="14"/>
      <c r="O952" s="14"/>
      <c r="P952" s="14"/>
      <c r="Q952" s="14"/>
      <c r="R952" s="14"/>
      <c r="S952" s="14"/>
      <c r="T952" s="14"/>
      <c r="U952" s="14"/>
      <c r="V952" s="14"/>
      <c r="W952" s="14"/>
      <c r="X952" s="14"/>
      <c r="Y952" s="14"/>
      <c r="Z952" s="14"/>
      <c r="AA952" s="14"/>
      <c r="AB952" s="14"/>
      <c r="AC952" s="14"/>
      <c r="AD952" s="14"/>
      <c r="AE952" s="14"/>
    </row>
    <row r="953" spans="1:31" ht="112.5">
      <c r="A953" s="28">
        <v>949</v>
      </c>
      <c r="B953" s="58" t="s">
        <v>4018</v>
      </c>
      <c r="C953" s="29" t="s">
        <v>1714</v>
      </c>
      <c r="D953" s="30" t="s">
        <v>1769</v>
      </c>
      <c r="E953" s="34" t="s">
        <v>1715</v>
      </c>
      <c r="F953" s="29" t="s">
        <v>637</v>
      </c>
      <c r="G953" s="29" t="s">
        <v>3067</v>
      </c>
      <c r="H953" s="60">
        <v>24010</v>
      </c>
      <c r="I953" s="60">
        <v>1331</v>
      </c>
      <c r="J953" s="60">
        <f t="shared" si="23"/>
        <v>31957310</v>
      </c>
      <c r="K953" s="14"/>
      <c r="L953" s="14"/>
      <c r="M953" s="14"/>
      <c r="N953" s="14"/>
      <c r="O953" s="14"/>
      <c r="P953" s="14"/>
      <c r="Q953" s="14"/>
      <c r="R953" s="14"/>
      <c r="S953" s="14"/>
      <c r="T953" s="14"/>
      <c r="U953" s="14"/>
      <c r="V953" s="14"/>
      <c r="W953" s="14"/>
      <c r="X953" s="14"/>
      <c r="Y953" s="14"/>
      <c r="Z953" s="14"/>
      <c r="AA953" s="14"/>
      <c r="AB953" s="14"/>
      <c r="AC953" s="14"/>
      <c r="AD953" s="14"/>
      <c r="AE953" s="14"/>
    </row>
    <row r="954" spans="1:31" ht="37.5">
      <c r="A954" s="28">
        <v>950</v>
      </c>
      <c r="B954" s="58" t="s">
        <v>4019</v>
      </c>
      <c r="C954" s="38" t="s">
        <v>1171</v>
      </c>
      <c r="D954" s="30" t="s">
        <v>1455</v>
      </c>
      <c r="E954" s="34" t="s">
        <v>1716</v>
      </c>
      <c r="F954" s="29" t="s">
        <v>1429</v>
      </c>
      <c r="G954" s="59" t="s">
        <v>3068</v>
      </c>
      <c r="H954" s="60">
        <v>530</v>
      </c>
      <c r="I954" s="60">
        <v>14200</v>
      </c>
      <c r="J954" s="60">
        <f t="shared" si="23"/>
        <v>7526000</v>
      </c>
      <c r="K954" s="14"/>
      <c r="L954" s="14"/>
      <c r="M954" s="14"/>
      <c r="N954" s="14"/>
      <c r="O954" s="14"/>
      <c r="P954" s="14"/>
      <c r="Q954" s="14"/>
      <c r="R954" s="14"/>
      <c r="S954" s="14"/>
      <c r="T954" s="14"/>
      <c r="U954" s="14"/>
      <c r="V954" s="14"/>
      <c r="W954" s="14"/>
      <c r="X954" s="14"/>
      <c r="Y954" s="14"/>
      <c r="Z954" s="14"/>
      <c r="AA954" s="14"/>
      <c r="AB954" s="14"/>
      <c r="AC954" s="14"/>
      <c r="AD954" s="14"/>
      <c r="AE954" s="14"/>
    </row>
    <row r="955" spans="1:31" ht="37.5">
      <c r="A955" s="28">
        <v>951</v>
      </c>
      <c r="B955" s="58" t="s">
        <v>4020</v>
      </c>
      <c r="C955" s="29" t="s">
        <v>1722</v>
      </c>
      <c r="D955" s="30" t="s">
        <v>1455</v>
      </c>
      <c r="E955" s="34" t="s">
        <v>1717</v>
      </c>
      <c r="F955" s="29" t="s">
        <v>1529</v>
      </c>
      <c r="G955" s="59" t="s">
        <v>3068</v>
      </c>
      <c r="H955" s="60">
        <v>8800</v>
      </c>
      <c r="I955" s="60">
        <v>24926</v>
      </c>
      <c r="J955" s="60">
        <f t="shared" si="23"/>
        <v>219348800</v>
      </c>
      <c r="K955" s="14"/>
      <c r="L955" s="14"/>
      <c r="M955" s="14"/>
      <c r="N955" s="14"/>
      <c r="O955" s="14"/>
      <c r="P955" s="14"/>
      <c r="Q955" s="14"/>
      <c r="R955" s="14"/>
      <c r="S955" s="14"/>
      <c r="T955" s="14"/>
      <c r="U955" s="14"/>
      <c r="V955" s="14"/>
      <c r="W955" s="14"/>
      <c r="X955" s="14"/>
      <c r="Y955" s="14"/>
      <c r="Z955" s="14"/>
      <c r="AA955" s="14"/>
      <c r="AB955" s="14"/>
      <c r="AC955" s="14"/>
      <c r="AD955" s="14"/>
      <c r="AE955" s="14"/>
    </row>
    <row r="956" spans="1:31" ht="37.5">
      <c r="A956" s="28">
        <v>952</v>
      </c>
      <c r="B956" s="58" t="s">
        <v>4021</v>
      </c>
      <c r="C956" s="29" t="s">
        <v>1723</v>
      </c>
      <c r="D956" s="30" t="s">
        <v>1455</v>
      </c>
      <c r="E956" s="34" t="s">
        <v>1724</v>
      </c>
      <c r="F956" s="29" t="s">
        <v>1429</v>
      </c>
      <c r="G956" s="59" t="s">
        <v>3068</v>
      </c>
      <c r="H956" s="60">
        <v>10890</v>
      </c>
      <c r="I956" s="60">
        <v>16940</v>
      </c>
      <c r="J956" s="60">
        <f t="shared" si="23"/>
        <v>184476600</v>
      </c>
      <c r="K956" s="14"/>
      <c r="L956" s="14"/>
      <c r="M956" s="14"/>
      <c r="N956" s="14"/>
      <c r="O956" s="14"/>
      <c r="P956" s="14"/>
      <c r="Q956" s="14"/>
      <c r="R956" s="14"/>
      <c r="S956" s="14"/>
      <c r="T956" s="14"/>
      <c r="U956" s="14"/>
      <c r="V956" s="14"/>
      <c r="W956" s="14"/>
      <c r="X956" s="14"/>
      <c r="Y956" s="14"/>
      <c r="Z956" s="14"/>
      <c r="AA956" s="14"/>
      <c r="AB956" s="14"/>
      <c r="AC956" s="14"/>
      <c r="AD956" s="14"/>
      <c r="AE956" s="14"/>
    </row>
    <row r="957" spans="1:31" ht="37.5">
      <c r="A957" s="28">
        <v>953</v>
      </c>
      <c r="B957" s="58" t="s">
        <v>4022</v>
      </c>
      <c r="C957" s="29" t="s">
        <v>638</v>
      </c>
      <c r="D957" s="30" t="s">
        <v>1455</v>
      </c>
      <c r="E957" s="34" t="s">
        <v>1729</v>
      </c>
      <c r="F957" s="29" t="s">
        <v>1429</v>
      </c>
      <c r="G957" s="29" t="s">
        <v>3067</v>
      </c>
      <c r="H957" s="60">
        <v>70</v>
      </c>
      <c r="I957" s="60">
        <v>51000</v>
      </c>
      <c r="J957" s="60">
        <f t="shared" si="23"/>
        <v>3570000</v>
      </c>
      <c r="K957" s="14"/>
      <c r="L957" s="14"/>
      <c r="M957" s="14"/>
      <c r="N957" s="14"/>
      <c r="O957" s="14"/>
      <c r="P957" s="14"/>
      <c r="Q957" s="14"/>
      <c r="R957" s="14"/>
      <c r="S957" s="14"/>
      <c r="T957" s="14"/>
      <c r="U957" s="14"/>
      <c r="V957" s="14"/>
      <c r="W957" s="14"/>
      <c r="X957" s="14"/>
      <c r="Y957" s="14"/>
      <c r="Z957" s="14"/>
      <c r="AA957" s="14"/>
      <c r="AB957" s="14"/>
      <c r="AC957" s="14"/>
      <c r="AD957" s="14"/>
      <c r="AE957" s="14"/>
    </row>
    <row r="958" spans="1:31" ht="37.5">
      <c r="A958" s="28">
        <v>954</v>
      </c>
      <c r="B958" s="58" t="s">
        <v>4023</v>
      </c>
      <c r="C958" s="29" t="s">
        <v>638</v>
      </c>
      <c r="D958" s="30" t="s">
        <v>1172</v>
      </c>
      <c r="E958" s="34" t="s">
        <v>1718</v>
      </c>
      <c r="F958" s="29" t="s">
        <v>1429</v>
      </c>
      <c r="G958" s="29" t="s">
        <v>3067</v>
      </c>
      <c r="H958" s="60">
        <v>100</v>
      </c>
      <c r="I958" s="60">
        <v>24000</v>
      </c>
      <c r="J958" s="60">
        <f t="shared" si="23"/>
        <v>2400000</v>
      </c>
      <c r="K958" s="14"/>
      <c r="L958" s="14"/>
      <c r="M958" s="14"/>
      <c r="N958" s="14"/>
      <c r="O958" s="14"/>
      <c r="P958" s="14"/>
      <c r="Q958" s="14"/>
      <c r="R958" s="14"/>
      <c r="S958" s="14"/>
      <c r="T958" s="14"/>
      <c r="U958" s="14"/>
      <c r="V958" s="14"/>
      <c r="W958" s="14"/>
      <c r="X958" s="14"/>
      <c r="Y958" s="14"/>
      <c r="Z958" s="14"/>
      <c r="AA958" s="14"/>
      <c r="AB958" s="14"/>
      <c r="AC958" s="14"/>
      <c r="AD958" s="14"/>
      <c r="AE958" s="14"/>
    </row>
    <row r="959" spans="1:31" ht="37.5">
      <c r="A959" s="28">
        <v>955</v>
      </c>
      <c r="B959" s="58" t="s">
        <v>4024</v>
      </c>
      <c r="C959" s="29" t="s">
        <v>1728</v>
      </c>
      <c r="D959" s="30" t="s">
        <v>1175</v>
      </c>
      <c r="E959" s="34" t="s">
        <v>1727</v>
      </c>
      <c r="F959" s="29" t="s">
        <v>1429</v>
      </c>
      <c r="G959" s="29" t="s">
        <v>3067</v>
      </c>
      <c r="H959" s="60">
        <v>150</v>
      </c>
      <c r="I959" s="60">
        <v>36520</v>
      </c>
      <c r="J959" s="60">
        <f t="shared" si="23"/>
        <v>5478000</v>
      </c>
      <c r="K959" s="14"/>
      <c r="L959" s="14"/>
      <c r="M959" s="14"/>
      <c r="N959" s="14"/>
      <c r="O959" s="14"/>
      <c r="P959" s="14"/>
      <c r="Q959" s="14"/>
      <c r="R959" s="14"/>
      <c r="S959" s="14"/>
      <c r="T959" s="14"/>
      <c r="U959" s="14"/>
      <c r="V959" s="14"/>
      <c r="W959" s="14"/>
      <c r="X959" s="14"/>
      <c r="Y959" s="14"/>
      <c r="Z959" s="14"/>
      <c r="AA959" s="14"/>
      <c r="AB959" s="14"/>
      <c r="AC959" s="14"/>
      <c r="AD959" s="14"/>
      <c r="AE959" s="14"/>
    </row>
    <row r="960" spans="1:31" ht="37.5">
      <c r="A960" s="28">
        <v>956</v>
      </c>
      <c r="B960" s="58" t="s">
        <v>4025</v>
      </c>
      <c r="C960" s="29" t="s">
        <v>1725</v>
      </c>
      <c r="D960" s="30" t="s">
        <v>1455</v>
      </c>
      <c r="E960" s="34" t="s">
        <v>1719</v>
      </c>
      <c r="F960" s="29" t="s">
        <v>1427</v>
      </c>
      <c r="G960" s="59" t="s">
        <v>3068</v>
      </c>
      <c r="H960" s="60">
        <v>1150</v>
      </c>
      <c r="I960" s="60">
        <v>40777</v>
      </c>
      <c r="J960" s="60">
        <f t="shared" si="23"/>
        <v>46893550</v>
      </c>
      <c r="K960" s="14"/>
      <c r="L960" s="14"/>
      <c r="M960" s="14"/>
      <c r="N960" s="14"/>
      <c r="O960" s="14"/>
      <c r="P960" s="14"/>
      <c r="Q960" s="14"/>
      <c r="R960" s="14"/>
      <c r="S960" s="14"/>
      <c r="T960" s="14"/>
      <c r="U960" s="14"/>
      <c r="V960" s="14"/>
      <c r="W960" s="14"/>
      <c r="X960" s="14"/>
      <c r="Y960" s="14"/>
      <c r="Z960" s="14"/>
      <c r="AA960" s="14"/>
      <c r="AB960" s="14"/>
      <c r="AC960" s="14"/>
      <c r="AD960" s="14"/>
      <c r="AE960" s="14"/>
    </row>
    <row r="961" spans="1:31" ht="37.5">
      <c r="A961" s="28">
        <v>957</v>
      </c>
      <c r="B961" s="58" t="s">
        <v>4026</v>
      </c>
      <c r="C961" s="29" t="s">
        <v>1726</v>
      </c>
      <c r="D961" s="30" t="s">
        <v>1164</v>
      </c>
      <c r="E961" s="34" t="s">
        <v>1720</v>
      </c>
      <c r="F961" s="29" t="s">
        <v>1427</v>
      </c>
      <c r="G961" s="59" t="s">
        <v>3068</v>
      </c>
      <c r="H961" s="60">
        <v>100</v>
      </c>
      <c r="I961" s="60">
        <v>19968</v>
      </c>
      <c r="J961" s="60">
        <f t="shared" si="23"/>
        <v>1996800</v>
      </c>
      <c r="K961" s="14"/>
      <c r="L961" s="14"/>
      <c r="M961" s="14"/>
      <c r="N961" s="14"/>
      <c r="O961" s="14"/>
      <c r="P961" s="14"/>
      <c r="Q961" s="14"/>
      <c r="R961" s="14"/>
      <c r="S961" s="14"/>
      <c r="T961" s="14"/>
      <c r="U961" s="14"/>
      <c r="V961" s="14"/>
      <c r="W961" s="14"/>
      <c r="X961" s="14"/>
      <c r="Y961" s="14"/>
      <c r="Z961" s="14"/>
      <c r="AA961" s="14"/>
      <c r="AB961" s="14"/>
      <c r="AC961" s="14"/>
      <c r="AD961" s="14"/>
      <c r="AE961" s="14"/>
    </row>
    <row r="962" spans="1:31" ht="37.5">
      <c r="A962" s="28">
        <v>958</v>
      </c>
      <c r="B962" s="58" t="s">
        <v>4027</v>
      </c>
      <c r="C962" s="29" t="s">
        <v>1726</v>
      </c>
      <c r="D962" s="30" t="s">
        <v>1172</v>
      </c>
      <c r="E962" s="34" t="s">
        <v>1721</v>
      </c>
      <c r="F962" s="29" t="s">
        <v>1427</v>
      </c>
      <c r="G962" s="59" t="s">
        <v>3068</v>
      </c>
      <c r="H962" s="60">
        <v>50</v>
      </c>
      <c r="I962" s="60">
        <v>28800</v>
      </c>
      <c r="J962" s="60">
        <f t="shared" si="23"/>
        <v>1440000</v>
      </c>
      <c r="K962" s="14"/>
      <c r="L962" s="14"/>
      <c r="M962" s="14"/>
      <c r="N962" s="14"/>
      <c r="O962" s="14"/>
      <c r="P962" s="14"/>
      <c r="Q962" s="14"/>
      <c r="R962" s="14"/>
      <c r="S962" s="14"/>
      <c r="T962" s="14"/>
      <c r="U962" s="14"/>
      <c r="V962" s="14"/>
      <c r="W962" s="14"/>
      <c r="X962" s="14"/>
      <c r="Y962" s="14"/>
      <c r="Z962" s="14"/>
      <c r="AA962" s="14"/>
      <c r="AB962" s="14"/>
      <c r="AC962" s="14"/>
      <c r="AD962" s="14"/>
      <c r="AE962" s="14"/>
    </row>
    <row r="963" spans="1:31" ht="37.5">
      <c r="A963" s="28">
        <v>959</v>
      </c>
      <c r="B963" s="58" t="s">
        <v>4028</v>
      </c>
      <c r="C963" s="29" t="s">
        <v>1173</v>
      </c>
      <c r="D963" s="30" t="s">
        <v>1159</v>
      </c>
      <c r="E963" s="34"/>
      <c r="F963" s="29" t="s">
        <v>1429</v>
      </c>
      <c r="G963" s="59" t="s">
        <v>3068</v>
      </c>
      <c r="H963" s="60">
        <v>1000</v>
      </c>
      <c r="I963" s="60">
        <v>9000</v>
      </c>
      <c r="J963" s="60">
        <f t="shared" si="23"/>
        <v>9000000</v>
      </c>
      <c r="K963" s="14"/>
      <c r="L963" s="14"/>
      <c r="M963" s="14"/>
      <c r="N963" s="14"/>
      <c r="O963" s="14"/>
      <c r="P963" s="14"/>
      <c r="Q963" s="14"/>
      <c r="R963" s="14"/>
      <c r="S963" s="14"/>
      <c r="T963" s="14"/>
      <c r="U963" s="14"/>
      <c r="V963" s="14"/>
      <c r="W963" s="14"/>
      <c r="X963" s="14"/>
      <c r="Y963" s="14"/>
      <c r="Z963" s="14"/>
      <c r="AA963" s="14"/>
      <c r="AB963" s="14"/>
      <c r="AC963" s="14"/>
      <c r="AD963" s="14"/>
      <c r="AE963" s="14"/>
    </row>
    <row r="964" spans="1:31" ht="37.5">
      <c r="A964" s="28">
        <v>960</v>
      </c>
      <c r="B964" s="58" t="s">
        <v>4029</v>
      </c>
      <c r="C964" s="29" t="s">
        <v>639</v>
      </c>
      <c r="D964" s="30" t="s">
        <v>1455</v>
      </c>
      <c r="E964" s="34" t="s">
        <v>640</v>
      </c>
      <c r="F964" s="29" t="s">
        <v>1427</v>
      </c>
      <c r="G964" s="29" t="s">
        <v>3067</v>
      </c>
      <c r="H964" s="60">
        <v>30</v>
      </c>
      <c r="I964" s="60">
        <v>385000</v>
      </c>
      <c r="J964" s="60">
        <f t="shared" si="23"/>
        <v>11550000</v>
      </c>
      <c r="K964" s="14"/>
      <c r="L964" s="14"/>
      <c r="M964" s="14"/>
      <c r="N964" s="14"/>
      <c r="O964" s="14"/>
      <c r="P964" s="14"/>
      <c r="Q964" s="14"/>
      <c r="R964" s="14"/>
      <c r="S964" s="14"/>
      <c r="T964" s="14"/>
      <c r="U964" s="14"/>
      <c r="V964" s="14"/>
      <c r="W964" s="14"/>
      <c r="X964" s="14"/>
      <c r="Y964" s="14"/>
      <c r="Z964" s="14"/>
      <c r="AA964" s="14"/>
      <c r="AB964" s="14"/>
      <c r="AC964" s="14"/>
      <c r="AD964" s="14"/>
      <c r="AE964" s="14"/>
    </row>
    <row r="965" spans="1:31" ht="56.25">
      <c r="A965" s="28">
        <v>961</v>
      </c>
      <c r="B965" s="58" t="s">
        <v>4030</v>
      </c>
      <c r="C965" s="75" t="s">
        <v>1287</v>
      </c>
      <c r="D965" s="30" t="s">
        <v>1164</v>
      </c>
      <c r="E965" s="34"/>
      <c r="F965" s="29" t="s">
        <v>1427</v>
      </c>
      <c r="G965" s="29" t="s">
        <v>3069</v>
      </c>
      <c r="H965" s="60">
        <v>12</v>
      </c>
      <c r="I965" s="60">
        <v>500000</v>
      </c>
      <c r="J965" s="60">
        <f t="shared" si="23"/>
        <v>6000000</v>
      </c>
      <c r="K965" s="14"/>
      <c r="L965" s="14"/>
      <c r="M965" s="14"/>
      <c r="N965" s="14"/>
      <c r="O965" s="14"/>
      <c r="P965" s="14"/>
      <c r="Q965" s="14"/>
      <c r="R965" s="14"/>
      <c r="S965" s="14"/>
      <c r="T965" s="14"/>
      <c r="U965" s="14"/>
      <c r="V965" s="14"/>
      <c r="W965" s="14"/>
      <c r="X965" s="14"/>
      <c r="Y965" s="14"/>
      <c r="Z965" s="14"/>
      <c r="AA965" s="14"/>
      <c r="AB965" s="14"/>
      <c r="AC965" s="14"/>
      <c r="AD965" s="14"/>
      <c r="AE965" s="14"/>
    </row>
    <row r="966" spans="1:31" ht="37.5">
      <c r="A966" s="28">
        <v>962</v>
      </c>
      <c r="B966" s="58" t="s">
        <v>4031</v>
      </c>
      <c r="C966" s="29" t="s">
        <v>1174</v>
      </c>
      <c r="D966" s="30" t="s">
        <v>1164</v>
      </c>
      <c r="E966" s="34"/>
      <c r="F966" s="29" t="s">
        <v>1432</v>
      </c>
      <c r="G966" s="59" t="s">
        <v>3068</v>
      </c>
      <c r="H966" s="60">
        <v>200</v>
      </c>
      <c r="I966" s="60">
        <v>12000</v>
      </c>
      <c r="J966" s="60">
        <f t="shared" si="23"/>
        <v>2400000</v>
      </c>
      <c r="K966" s="14"/>
      <c r="L966" s="14"/>
      <c r="M966" s="14"/>
      <c r="N966" s="14"/>
      <c r="O966" s="14"/>
      <c r="P966" s="14"/>
      <c r="Q966" s="14"/>
      <c r="R966" s="14"/>
      <c r="S966" s="14"/>
      <c r="T966" s="14"/>
      <c r="U966" s="14"/>
      <c r="V966" s="14"/>
      <c r="W966" s="14"/>
      <c r="X966" s="14"/>
      <c r="Y966" s="14"/>
      <c r="Z966" s="14"/>
      <c r="AA966" s="14"/>
      <c r="AB966" s="14"/>
      <c r="AC966" s="14"/>
      <c r="AD966" s="14"/>
      <c r="AE966" s="14"/>
    </row>
    <row r="967" spans="1:31" ht="93.75">
      <c r="A967" s="28">
        <v>963</v>
      </c>
      <c r="B967" s="58" t="s">
        <v>4032</v>
      </c>
      <c r="C967" s="29" t="s">
        <v>641</v>
      </c>
      <c r="D967" s="30" t="s">
        <v>1455</v>
      </c>
      <c r="E967" s="34" t="s">
        <v>642</v>
      </c>
      <c r="F967" s="29" t="s">
        <v>1427</v>
      </c>
      <c r="G967" s="29" t="s">
        <v>3067</v>
      </c>
      <c r="H967" s="60">
        <v>150</v>
      </c>
      <c r="I967" s="60">
        <v>16060</v>
      </c>
      <c r="J967" s="60">
        <f t="shared" si="23"/>
        <v>2409000</v>
      </c>
      <c r="K967" s="14"/>
      <c r="L967" s="14"/>
      <c r="M967" s="14"/>
      <c r="N967" s="14"/>
      <c r="O967" s="14"/>
      <c r="P967" s="14"/>
      <c r="Q967" s="14"/>
      <c r="R967" s="14"/>
      <c r="S967" s="14"/>
      <c r="T967" s="14"/>
      <c r="U967" s="14"/>
      <c r="V967" s="14"/>
      <c r="W967" s="14"/>
      <c r="X967" s="14"/>
      <c r="Y967" s="14"/>
      <c r="Z967" s="14"/>
      <c r="AA967" s="14"/>
      <c r="AB967" s="14"/>
      <c r="AC967" s="14"/>
      <c r="AD967" s="14"/>
      <c r="AE967" s="14"/>
    </row>
    <row r="968" spans="1:31" ht="37.5">
      <c r="A968" s="28">
        <v>964</v>
      </c>
      <c r="B968" s="58" t="s">
        <v>4033</v>
      </c>
      <c r="C968" s="29" t="s">
        <v>1732</v>
      </c>
      <c r="D968" s="30" t="s">
        <v>1455</v>
      </c>
      <c r="E968" s="34" t="s">
        <v>1733</v>
      </c>
      <c r="F968" s="29" t="s">
        <v>1427</v>
      </c>
      <c r="G968" s="29" t="s">
        <v>3067</v>
      </c>
      <c r="H968" s="60">
        <v>1600</v>
      </c>
      <c r="I968" s="60">
        <v>16060</v>
      </c>
      <c r="J968" s="60">
        <f t="shared" ref="J968:J1031" si="24">H968*I968</f>
        <v>25696000</v>
      </c>
      <c r="K968" s="14"/>
      <c r="L968" s="14"/>
      <c r="M968" s="14"/>
      <c r="N968" s="14"/>
      <c r="O968" s="14"/>
      <c r="P968" s="14"/>
      <c r="Q968" s="14"/>
      <c r="R968" s="14"/>
      <c r="S968" s="14"/>
      <c r="T968" s="14"/>
      <c r="U968" s="14"/>
      <c r="V968" s="14"/>
      <c r="W968" s="14"/>
      <c r="X968" s="14"/>
      <c r="Y968" s="14"/>
      <c r="Z968" s="14"/>
      <c r="AA968" s="14"/>
      <c r="AB968" s="14"/>
      <c r="AC968" s="14"/>
      <c r="AD968" s="14"/>
      <c r="AE968" s="14"/>
    </row>
    <row r="969" spans="1:31" ht="37.5">
      <c r="A969" s="28">
        <v>965</v>
      </c>
      <c r="B969" s="58" t="s">
        <v>4034</v>
      </c>
      <c r="C969" s="29" t="s">
        <v>1730</v>
      </c>
      <c r="D969" s="30" t="s">
        <v>1455</v>
      </c>
      <c r="E969" s="34" t="s">
        <v>1731</v>
      </c>
      <c r="F969" s="29" t="s">
        <v>1427</v>
      </c>
      <c r="G969" s="29" t="s">
        <v>3067</v>
      </c>
      <c r="H969" s="60">
        <v>2950</v>
      </c>
      <c r="I969" s="60">
        <v>27500</v>
      </c>
      <c r="J969" s="60">
        <f t="shared" si="24"/>
        <v>81125000</v>
      </c>
      <c r="K969" s="14"/>
      <c r="L969" s="14"/>
      <c r="M969" s="14"/>
      <c r="N969" s="14"/>
      <c r="O969" s="14"/>
      <c r="P969" s="14"/>
      <c r="Q969" s="14"/>
      <c r="R969" s="14"/>
      <c r="S969" s="14"/>
      <c r="T969" s="14"/>
      <c r="U969" s="14"/>
      <c r="V969" s="14"/>
      <c r="W969" s="14"/>
      <c r="X969" s="14"/>
      <c r="Y969" s="14"/>
      <c r="Z969" s="14"/>
      <c r="AA969" s="14"/>
      <c r="AB969" s="14"/>
      <c r="AC969" s="14"/>
      <c r="AD969" s="14"/>
      <c r="AE969" s="14"/>
    </row>
    <row r="970" spans="1:31" ht="37.5">
      <c r="A970" s="28">
        <v>966</v>
      </c>
      <c r="B970" s="58" t="s">
        <v>4035</v>
      </c>
      <c r="C970" s="29" t="s">
        <v>1742</v>
      </c>
      <c r="D970" s="30" t="s">
        <v>1164</v>
      </c>
      <c r="E970" s="34" t="s">
        <v>1741</v>
      </c>
      <c r="F970" s="29" t="s">
        <v>1429</v>
      </c>
      <c r="G970" s="59" t="s">
        <v>3068</v>
      </c>
      <c r="H970" s="60">
        <v>60</v>
      </c>
      <c r="I970" s="60">
        <v>22000</v>
      </c>
      <c r="J970" s="60">
        <f t="shared" si="24"/>
        <v>1320000</v>
      </c>
      <c r="K970" s="14"/>
      <c r="L970" s="14"/>
      <c r="M970" s="14"/>
      <c r="N970" s="14"/>
      <c r="O970" s="14"/>
      <c r="P970" s="14"/>
      <c r="Q970" s="14"/>
      <c r="R970" s="14"/>
      <c r="S970" s="14"/>
      <c r="T970" s="14"/>
      <c r="U970" s="14"/>
      <c r="V970" s="14"/>
      <c r="W970" s="14"/>
      <c r="X970" s="14"/>
      <c r="Y970" s="14"/>
      <c r="Z970" s="14"/>
      <c r="AA970" s="14"/>
      <c r="AB970" s="14"/>
      <c r="AC970" s="14"/>
      <c r="AD970" s="14"/>
      <c r="AE970" s="14"/>
    </row>
    <row r="971" spans="1:31" ht="37.5">
      <c r="A971" s="28">
        <v>967</v>
      </c>
      <c r="B971" s="58" t="s">
        <v>4036</v>
      </c>
      <c r="C971" s="29" t="s">
        <v>1739</v>
      </c>
      <c r="D971" s="30" t="s">
        <v>1164</v>
      </c>
      <c r="E971" s="34" t="s">
        <v>1734</v>
      </c>
      <c r="F971" s="29" t="s">
        <v>1429</v>
      </c>
      <c r="G971" s="59" t="s">
        <v>3068</v>
      </c>
      <c r="H971" s="60">
        <v>3960</v>
      </c>
      <c r="I971" s="60">
        <v>19965</v>
      </c>
      <c r="J971" s="60">
        <f t="shared" si="24"/>
        <v>79061400</v>
      </c>
      <c r="K971" s="14"/>
      <c r="L971" s="14"/>
      <c r="M971" s="14"/>
      <c r="N971" s="14"/>
      <c r="O971" s="14"/>
      <c r="P971" s="14"/>
      <c r="Q971" s="14"/>
      <c r="R971" s="14"/>
      <c r="S971" s="14"/>
      <c r="T971" s="14"/>
      <c r="U971" s="14"/>
      <c r="V971" s="14"/>
      <c r="W971" s="14"/>
      <c r="X971" s="14"/>
      <c r="Y971" s="14"/>
      <c r="Z971" s="14"/>
      <c r="AA971" s="14"/>
      <c r="AB971" s="14"/>
      <c r="AC971" s="14"/>
      <c r="AD971" s="14"/>
      <c r="AE971" s="14"/>
    </row>
    <row r="972" spans="1:31" ht="37.5">
      <c r="A972" s="28">
        <v>968</v>
      </c>
      <c r="B972" s="58" t="s">
        <v>4037</v>
      </c>
      <c r="C972" s="44" t="s">
        <v>1740</v>
      </c>
      <c r="D972" s="45" t="s">
        <v>1164</v>
      </c>
      <c r="E972" s="62" t="s">
        <v>1735</v>
      </c>
      <c r="F972" s="29" t="s">
        <v>1427</v>
      </c>
      <c r="G972" s="29" t="s">
        <v>3067</v>
      </c>
      <c r="H972" s="60">
        <v>150</v>
      </c>
      <c r="I972" s="60">
        <v>25000</v>
      </c>
      <c r="J972" s="60">
        <f t="shared" si="24"/>
        <v>3750000</v>
      </c>
      <c r="K972" s="14"/>
      <c r="L972" s="14"/>
      <c r="M972" s="14"/>
      <c r="N972" s="14"/>
      <c r="O972" s="14"/>
      <c r="P972" s="14"/>
      <c r="Q972" s="14"/>
      <c r="R972" s="14"/>
      <c r="S972" s="14"/>
      <c r="T972" s="14"/>
      <c r="U972" s="14"/>
      <c r="V972" s="14"/>
      <c r="W972" s="14"/>
      <c r="X972" s="14"/>
      <c r="Y972" s="14"/>
      <c r="Z972" s="14"/>
      <c r="AA972" s="14"/>
      <c r="AB972" s="14"/>
      <c r="AC972" s="14"/>
      <c r="AD972" s="14"/>
      <c r="AE972" s="14"/>
    </row>
    <row r="973" spans="1:31" ht="37.5">
      <c r="A973" s="28">
        <v>969</v>
      </c>
      <c r="B973" s="58" t="s">
        <v>4038</v>
      </c>
      <c r="C973" s="38" t="s">
        <v>1739</v>
      </c>
      <c r="D973" s="30" t="s">
        <v>1455</v>
      </c>
      <c r="E973" s="85" t="s">
        <v>1736</v>
      </c>
      <c r="F973" s="29" t="s">
        <v>1429</v>
      </c>
      <c r="G973" s="29" t="s">
        <v>3067</v>
      </c>
      <c r="H973" s="60">
        <v>200</v>
      </c>
      <c r="I973" s="60">
        <v>16720</v>
      </c>
      <c r="J973" s="60">
        <f t="shared" si="24"/>
        <v>3344000</v>
      </c>
      <c r="K973" s="14"/>
      <c r="L973" s="14"/>
      <c r="M973" s="14"/>
      <c r="N973" s="14"/>
      <c r="O973" s="14"/>
      <c r="P973" s="14"/>
      <c r="Q973" s="14"/>
      <c r="R973" s="14"/>
      <c r="S973" s="14"/>
      <c r="T973" s="14"/>
      <c r="U973" s="14"/>
      <c r="V973" s="14"/>
      <c r="W973" s="14"/>
      <c r="X973" s="14"/>
      <c r="Y973" s="14"/>
      <c r="Z973" s="14"/>
      <c r="AA973" s="14"/>
      <c r="AB973" s="14"/>
      <c r="AC973" s="14"/>
      <c r="AD973" s="14"/>
      <c r="AE973" s="14"/>
    </row>
    <row r="974" spans="1:31" ht="37.5">
      <c r="A974" s="28">
        <v>970</v>
      </c>
      <c r="B974" s="58" t="s">
        <v>4039</v>
      </c>
      <c r="C974" s="29" t="s">
        <v>1739</v>
      </c>
      <c r="D974" s="30" t="s">
        <v>1455</v>
      </c>
      <c r="E974" s="34" t="s">
        <v>1737</v>
      </c>
      <c r="F974" s="29" t="s">
        <v>1429</v>
      </c>
      <c r="G974" s="59" t="s">
        <v>3068</v>
      </c>
      <c r="H974" s="60">
        <v>800</v>
      </c>
      <c r="I974" s="60">
        <v>14630</v>
      </c>
      <c r="J974" s="60">
        <f t="shared" si="24"/>
        <v>11704000</v>
      </c>
      <c r="K974" s="14"/>
      <c r="L974" s="14"/>
      <c r="M974" s="14"/>
      <c r="N974" s="14"/>
      <c r="O974" s="14"/>
      <c r="P974" s="14"/>
      <c r="Q974" s="14"/>
      <c r="R974" s="14"/>
      <c r="S974" s="14"/>
      <c r="T974" s="14"/>
      <c r="U974" s="14"/>
      <c r="V974" s="14"/>
      <c r="W974" s="14"/>
      <c r="X974" s="14"/>
      <c r="Y974" s="14"/>
      <c r="Z974" s="14"/>
      <c r="AA974" s="14"/>
      <c r="AB974" s="14"/>
      <c r="AC974" s="14"/>
      <c r="AD974" s="14"/>
      <c r="AE974" s="14"/>
    </row>
    <row r="975" spans="1:31" ht="37.5">
      <c r="A975" s="28">
        <v>971</v>
      </c>
      <c r="B975" s="58" t="s">
        <v>4040</v>
      </c>
      <c r="C975" s="29" t="s">
        <v>1739</v>
      </c>
      <c r="D975" s="30" t="s">
        <v>1164</v>
      </c>
      <c r="E975" s="34" t="s">
        <v>1738</v>
      </c>
      <c r="F975" s="29" t="s">
        <v>1429</v>
      </c>
      <c r="G975" s="59" t="s">
        <v>3068</v>
      </c>
      <c r="H975" s="60">
        <v>198</v>
      </c>
      <c r="I975" s="60">
        <v>22000</v>
      </c>
      <c r="J975" s="60">
        <f t="shared" si="24"/>
        <v>4356000</v>
      </c>
      <c r="K975" s="14"/>
      <c r="L975" s="14"/>
      <c r="M975" s="14"/>
      <c r="N975" s="14"/>
      <c r="O975" s="14"/>
      <c r="P975" s="14"/>
      <c r="Q975" s="14"/>
      <c r="R975" s="14"/>
      <c r="S975" s="14"/>
      <c r="T975" s="14"/>
      <c r="U975" s="14"/>
      <c r="V975" s="14"/>
      <c r="W975" s="14"/>
      <c r="X975" s="14"/>
      <c r="Y975" s="14"/>
      <c r="Z975" s="14"/>
      <c r="AA975" s="14"/>
      <c r="AB975" s="14"/>
      <c r="AC975" s="14"/>
      <c r="AD975" s="14"/>
      <c r="AE975" s="14"/>
    </row>
    <row r="976" spans="1:31" ht="37.5">
      <c r="A976" s="28">
        <v>972</v>
      </c>
      <c r="B976" s="58" t="s">
        <v>4041</v>
      </c>
      <c r="C976" s="29" t="s">
        <v>2130</v>
      </c>
      <c r="D976" s="30" t="s">
        <v>1455</v>
      </c>
      <c r="E976" s="110" t="s">
        <v>2131</v>
      </c>
      <c r="F976" s="29" t="s">
        <v>1429</v>
      </c>
      <c r="G976" s="59" t="s">
        <v>3068</v>
      </c>
      <c r="H976" s="60">
        <v>81</v>
      </c>
      <c r="I976" s="60">
        <v>25000</v>
      </c>
      <c r="J976" s="60">
        <f t="shared" si="24"/>
        <v>2025000</v>
      </c>
      <c r="K976" s="14"/>
      <c r="L976" s="14"/>
      <c r="M976" s="14"/>
      <c r="N976" s="14"/>
      <c r="O976" s="14"/>
      <c r="P976" s="14"/>
      <c r="Q976" s="14"/>
      <c r="R976" s="14"/>
      <c r="S976" s="14"/>
      <c r="T976" s="14"/>
      <c r="U976" s="14"/>
      <c r="V976" s="14"/>
      <c r="W976" s="14"/>
      <c r="X976" s="14"/>
      <c r="Y976" s="14"/>
      <c r="Z976" s="14"/>
      <c r="AA976" s="14"/>
      <c r="AB976" s="14"/>
      <c r="AC976" s="14"/>
      <c r="AD976" s="14"/>
      <c r="AE976" s="14"/>
    </row>
    <row r="977" spans="1:31" ht="37.5">
      <c r="A977" s="28">
        <v>973</v>
      </c>
      <c r="B977" s="58" t="s">
        <v>4042</v>
      </c>
      <c r="C977" s="29" t="s">
        <v>1743</v>
      </c>
      <c r="D977" s="30" t="s">
        <v>1175</v>
      </c>
      <c r="E977" s="34" t="s">
        <v>1744</v>
      </c>
      <c r="F977" s="29" t="s">
        <v>1432</v>
      </c>
      <c r="G977" s="59" t="s">
        <v>3068</v>
      </c>
      <c r="H977" s="60">
        <v>997</v>
      </c>
      <c r="I977" s="60">
        <v>11880</v>
      </c>
      <c r="J977" s="60">
        <f t="shared" si="24"/>
        <v>11844360</v>
      </c>
      <c r="K977" s="14"/>
      <c r="L977" s="14"/>
      <c r="M977" s="14"/>
      <c r="N977" s="14"/>
      <c r="O977" s="14"/>
      <c r="P977" s="14"/>
      <c r="Q977" s="14"/>
      <c r="R977" s="14"/>
      <c r="S977" s="14"/>
      <c r="T977" s="14"/>
      <c r="U977" s="14"/>
      <c r="V977" s="14"/>
      <c r="W977" s="14"/>
      <c r="X977" s="14"/>
      <c r="Y977" s="14"/>
      <c r="Z977" s="14"/>
      <c r="AA977" s="14"/>
      <c r="AB977" s="14"/>
      <c r="AC977" s="14"/>
      <c r="AD977" s="14"/>
      <c r="AE977" s="14"/>
    </row>
    <row r="978" spans="1:31" ht="56.25">
      <c r="A978" s="28">
        <v>974</v>
      </c>
      <c r="B978" s="58" t="s">
        <v>4043</v>
      </c>
      <c r="C978" s="29" t="s">
        <v>1030</v>
      </c>
      <c r="D978" s="30" t="s">
        <v>1558</v>
      </c>
      <c r="E978" s="34" t="s">
        <v>1180</v>
      </c>
      <c r="F978" s="29" t="s">
        <v>1429</v>
      </c>
      <c r="G978" s="29" t="s">
        <v>3069</v>
      </c>
      <c r="H978" s="60">
        <v>10</v>
      </c>
      <c r="I978" s="60">
        <v>169000</v>
      </c>
      <c r="J978" s="60">
        <f t="shared" si="24"/>
        <v>1690000</v>
      </c>
      <c r="K978" s="14"/>
      <c r="L978" s="14"/>
      <c r="M978" s="14"/>
      <c r="N978" s="14"/>
      <c r="O978" s="14"/>
      <c r="P978" s="14"/>
      <c r="Q978" s="14"/>
      <c r="R978" s="14"/>
      <c r="S978" s="14"/>
      <c r="T978" s="14"/>
      <c r="U978" s="14"/>
      <c r="V978" s="14"/>
      <c r="W978" s="14"/>
      <c r="X978" s="14"/>
      <c r="Y978" s="14"/>
      <c r="Z978" s="14"/>
      <c r="AA978" s="14"/>
      <c r="AB978" s="14"/>
      <c r="AC978" s="14"/>
      <c r="AD978" s="14"/>
      <c r="AE978" s="14"/>
    </row>
    <row r="979" spans="1:31" ht="56.25">
      <c r="A979" s="28">
        <v>975</v>
      </c>
      <c r="B979" s="58" t="s">
        <v>4044</v>
      </c>
      <c r="C979" s="29" t="s">
        <v>1031</v>
      </c>
      <c r="D979" s="30" t="s">
        <v>1558</v>
      </c>
      <c r="E979" s="34" t="s">
        <v>1180</v>
      </c>
      <c r="F979" s="29" t="s">
        <v>1429</v>
      </c>
      <c r="G979" s="29" t="s">
        <v>3069</v>
      </c>
      <c r="H979" s="60">
        <v>30</v>
      </c>
      <c r="I979" s="60">
        <v>85000</v>
      </c>
      <c r="J979" s="60">
        <f t="shared" si="24"/>
        <v>2550000</v>
      </c>
      <c r="K979" s="14"/>
      <c r="L979" s="14"/>
      <c r="M979" s="14"/>
      <c r="N979" s="14"/>
      <c r="O979" s="14"/>
      <c r="P979" s="14"/>
      <c r="Q979" s="14"/>
      <c r="R979" s="14"/>
      <c r="S979" s="14"/>
      <c r="T979" s="14"/>
      <c r="U979" s="14"/>
      <c r="V979" s="14"/>
      <c r="W979" s="14"/>
      <c r="X979" s="14"/>
      <c r="Y979" s="14"/>
      <c r="Z979" s="14"/>
      <c r="AA979" s="14"/>
      <c r="AB979" s="14"/>
      <c r="AC979" s="14"/>
      <c r="AD979" s="14"/>
      <c r="AE979" s="14"/>
    </row>
    <row r="980" spans="1:31" ht="37.5">
      <c r="A980" s="28">
        <v>976</v>
      </c>
      <c r="B980" s="58" t="s">
        <v>4045</v>
      </c>
      <c r="C980" s="29" t="s">
        <v>1745</v>
      </c>
      <c r="D980" s="30" t="s">
        <v>1176</v>
      </c>
      <c r="E980" s="34" t="s">
        <v>1746</v>
      </c>
      <c r="F980" s="29" t="s">
        <v>1432</v>
      </c>
      <c r="G980" s="59" t="s">
        <v>3068</v>
      </c>
      <c r="H980" s="60">
        <v>2670</v>
      </c>
      <c r="I980" s="60">
        <v>2000</v>
      </c>
      <c r="J980" s="60">
        <f t="shared" si="24"/>
        <v>5340000</v>
      </c>
      <c r="K980" s="14"/>
      <c r="L980" s="14"/>
      <c r="M980" s="14"/>
      <c r="N980" s="14"/>
      <c r="O980" s="14"/>
      <c r="P980" s="14"/>
      <c r="Q980" s="14"/>
      <c r="R980" s="14"/>
      <c r="S980" s="14"/>
      <c r="T980" s="14"/>
      <c r="U980" s="14"/>
      <c r="V980" s="14"/>
      <c r="W980" s="14"/>
      <c r="X980" s="14"/>
      <c r="Y980" s="14"/>
      <c r="Z980" s="14"/>
      <c r="AA980" s="14"/>
      <c r="AB980" s="14"/>
      <c r="AC980" s="14"/>
      <c r="AD980" s="14"/>
      <c r="AE980" s="14"/>
    </row>
    <row r="981" spans="1:31" ht="37.5">
      <c r="A981" s="28">
        <v>977</v>
      </c>
      <c r="B981" s="58" t="s">
        <v>4046</v>
      </c>
      <c r="C981" s="29" t="s">
        <v>1178</v>
      </c>
      <c r="D981" s="30" t="s">
        <v>1546</v>
      </c>
      <c r="E981" s="34" t="s">
        <v>1748</v>
      </c>
      <c r="F981" s="29" t="s">
        <v>1429</v>
      </c>
      <c r="G981" s="59" t="s">
        <v>3068</v>
      </c>
      <c r="H981" s="60">
        <v>3</v>
      </c>
      <c r="I981" s="60">
        <v>1690000</v>
      </c>
      <c r="J981" s="60">
        <f t="shared" si="24"/>
        <v>5070000</v>
      </c>
      <c r="K981" s="14"/>
      <c r="L981" s="14"/>
      <c r="M981" s="14"/>
      <c r="N981" s="14"/>
      <c r="O981" s="14"/>
      <c r="P981" s="14"/>
      <c r="Q981" s="14"/>
      <c r="R981" s="14"/>
      <c r="S981" s="14"/>
      <c r="T981" s="14"/>
      <c r="U981" s="14"/>
      <c r="V981" s="14"/>
      <c r="W981" s="14"/>
      <c r="X981" s="14"/>
      <c r="Y981" s="14"/>
      <c r="Z981" s="14"/>
      <c r="AA981" s="14"/>
      <c r="AB981" s="14"/>
      <c r="AC981" s="14"/>
      <c r="AD981" s="14"/>
      <c r="AE981" s="14"/>
    </row>
    <row r="982" spans="1:31" ht="37.5">
      <c r="A982" s="28">
        <v>978</v>
      </c>
      <c r="B982" s="58" t="s">
        <v>4047</v>
      </c>
      <c r="C982" s="29" t="s">
        <v>1177</v>
      </c>
      <c r="D982" s="30" t="s">
        <v>1546</v>
      </c>
      <c r="E982" s="34" t="s">
        <v>1747</v>
      </c>
      <c r="F982" s="29" t="s">
        <v>1429</v>
      </c>
      <c r="G982" s="59" t="s">
        <v>3068</v>
      </c>
      <c r="H982" s="60">
        <v>3</v>
      </c>
      <c r="I982" s="60">
        <v>1495000</v>
      </c>
      <c r="J982" s="60">
        <f t="shared" si="24"/>
        <v>4485000</v>
      </c>
      <c r="K982" s="14"/>
      <c r="L982" s="14"/>
      <c r="M982" s="14"/>
      <c r="N982" s="14"/>
      <c r="O982" s="14"/>
      <c r="P982" s="14"/>
      <c r="Q982" s="14"/>
      <c r="R982" s="14"/>
      <c r="S982" s="14"/>
      <c r="T982" s="14"/>
      <c r="U982" s="14"/>
      <c r="V982" s="14"/>
      <c r="W982" s="14"/>
      <c r="X982" s="14"/>
      <c r="Y982" s="14"/>
      <c r="Z982" s="14"/>
      <c r="AA982" s="14"/>
      <c r="AB982" s="14"/>
      <c r="AC982" s="14"/>
      <c r="AD982" s="14"/>
      <c r="AE982" s="14"/>
    </row>
    <row r="983" spans="1:31" ht="37.5">
      <c r="A983" s="28">
        <v>979</v>
      </c>
      <c r="B983" s="58" t="s">
        <v>4048</v>
      </c>
      <c r="C983" s="29" t="s">
        <v>1179</v>
      </c>
      <c r="D983" s="30" t="s">
        <v>1558</v>
      </c>
      <c r="E983" s="34" t="s">
        <v>1180</v>
      </c>
      <c r="F983" s="29" t="s">
        <v>1466</v>
      </c>
      <c r="G983" s="59" t="s">
        <v>3068</v>
      </c>
      <c r="H983" s="60">
        <v>5</v>
      </c>
      <c r="I983" s="60">
        <v>290000</v>
      </c>
      <c r="J983" s="60">
        <f t="shared" si="24"/>
        <v>1450000</v>
      </c>
      <c r="K983" s="14"/>
      <c r="L983" s="14"/>
      <c r="M983" s="14"/>
      <c r="N983" s="14"/>
      <c r="O983" s="14"/>
      <c r="P983" s="14"/>
      <c r="Q983" s="14"/>
      <c r="R983" s="14"/>
      <c r="S983" s="14"/>
      <c r="T983" s="14"/>
      <c r="U983" s="14"/>
      <c r="V983" s="14"/>
      <c r="W983" s="14"/>
      <c r="X983" s="14"/>
      <c r="Y983" s="14"/>
      <c r="Z983" s="14"/>
      <c r="AA983" s="14"/>
      <c r="AB983" s="14"/>
      <c r="AC983" s="14"/>
      <c r="AD983" s="14"/>
      <c r="AE983" s="14"/>
    </row>
    <row r="984" spans="1:31" ht="37.5">
      <c r="A984" s="28">
        <v>980</v>
      </c>
      <c r="B984" s="58" t="s">
        <v>4049</v>
      </c>
      <c r="C984" s="29" t="s">
        <v>1752</v>
      </c>
      <c r="D984" s="30" t="s">
        <v>1175</v>
      </c>
      <c r="E984" s="34" t="s">
        <v>1749</v>
      </c>
      <c r="F984" s="29" t="s">
        <v>1429</v>
      </c>
      <c r="G984" s="59" t="s">
        <v>3068</v>
      </c>
      <c r="H984" s="60">
        <v>500</v>
      </c>
      <c r="I984" s="60">
        <v>48000</v>
      </c>
      <c r="J984" s="60">
        <f t="shared" si="24"/>
        <v>24000000</v>
      </c>
      <c r="K984" s="14"/>
      <c r="L984" s="14"/>
      <c r="M984" s="14"/>
      <c r="N984" s="14"/>
      <c r="O984" s="14"/>
      <c r="P984" s="14"/>
      <c r="Q984" s="14"/>
      <c r="R984" s="14"/>
      <c r="S984" s="14"/>
      <c r="T984" s="14"/>
      <c r="U984" s="14"/>
      <c r="V984" s="14"/>
      <c r="W984" s="14"/>
      <c r="X984" s="14"/>
      <c r="Y984" s="14"/>
      <c r="Z984" s="14"/>
      <c r="AA984" s="14"/>
      <c r="AB984" s="14"/>
      <c r="AC984" s="14"/>
      <c r="AD984" s="14"/>
      <c r="AE984" s="14"/>
    </row>
    <row r="985" spans="1:31" ht="37.5">
      <c r="A985" s="28">
        <v>981</v>
      </c>
      <c r="B985" s="58" t="s">
        <v>4050</v>
      </c>
      <c r="C985" s="29" t="s">
        <v>1753</v>
      </c>
      <c r="D985" s="30" t="s">
        <v>1455</v>
      </c>
      <c r="E985" s="34" t="s">
        <v>1750</v>
      </c>
      <c r="F985" s="29" t="s">
        <v>1429</v>
      </c>
      <c r="G985" s="29" t="s">
        <v>3067</v>
      </c>
      <c r="H985" s="60">
        <v>5370</v>
      </c>
      <c r="I985" s="60">
        <v>124740</v>
      </c>
      <c r="J985" s="60">
        <f t="shared" si="24"/>
        <v>669853800</v>
      </c>
      <c r="K985" s="14"/>
      <c r="L985" s="14"/>
      <c r="M985" s="14"/>
      <c r="N985" s="14"/>
      <c r="O985" s="14"/>
      <c r="P985" s="14"/>
      <c r="Q985" s="14"/>
      <c r="R985" s="14"/>
      <c r="S985" s="14"/>
      <c r="T985" s="14"/>
      <c r="U985" s="14"/>
      <c r="V985" s="14"/>
      <c r="W985" s="14"/>
      <c r="X985" s="14"/>
      <c r="Y985" s="14"/>
      <c r="Z985" s="14"/>
      <c r="AA985" s="14"/>
      <c r="AB985" s="14"/>
      <c r="AC985" s="14"/>
      <c r="AD985" s="14"/>
      <c r="AE985" s="14"/>
    </row>
    <row r="986" spans="1:31" ht="37.5">
      <c r="A986" s="28">
        <v>982</v>
      </c>
      <c r="B986" s="58" t="s">
        <v>4051</v>
      </c>
      <c r="C986" s="29" t="s">
        <v>1754</v>
      </c>
      <c r="D986" s="30" t="s">
        <v>1175</v>
      </c>
      <c r="E986" s="34" t="s">
        <v>1751</v>
      </c>
      <c r="F986" s="29" t="s">
        <v>1429</v>
      </c>
      <c r="G986" s="29" t="s">
        <v>3067</v>
      </c>
      <c r="H986" s="60">
        <v>19200</v>
      </c>
      <c r="I986" s="60">
        <v>61000</v>
      </c>
      <c r="J986" s="60">
        <f t="shared" si="24"/>
        <v>1171200000</v>
      </c>
      <c r="K986" s="14"/>
      <c r="L986" s="14"/>
      <c r="M986" s="14"/>
      <c r="N986" s="14"/>
      <c r="O986" s="14"/>
      <c r="P986" s="14"/>
      <c r="Q986" s="14"/>
      <c r="R986" s="14"/>
      <c r="S986" s="14"/>
      <c r="T986" s="14"/>
      <c r="U986" s="14"/>
      <c r="V986" s="14"/>
      <c r="W986" s="14"/>
      <c r="X986" s="14"/>
      <c r="Y986" s="14"/>
      <c r="Z986" s="14"/>
      <c r="AA986" s="14"/>
      <c r="AB986" s="14"/>
      <c r="AC986" s="14"/>
      <c r="AD986" s="14"/>
      <c r="AE986" s="14"/>
    </row>
    <row r="987" spans="1:31" ht="37.5">
      <c r="A987" s="28">
        <v>983</v>
      </c>
      <c r="B987" s="58" t="s">
        <v>4052</v>
      </c>
      <c r="C987" s="29" t="s">
        <v>1181</v>
      </c>
      <c r="D987" s="30" t="s">
        <v>1164</v>
      </c>
      <c r="E987" s="34"/>
      <c r="F987" s="29" t="s">
        <v>1432</v>
      </c>
      <c r="G987" s="59" t="s">
        <v>3068</v>
      </c>
      <c r="H987" s="60">
        <v>15</v>
      </c>
      <c r="I987" s="60">
        <v>85000</v>
      </c>
      <c r="J987" s="60">
        <f t="shared" si="24"/>
        <v>1275000</v>
      </c>
      <c r="K987" s="14"/>
      <c r="L987" s="14"/>
      <c r="M987" s="14"/>
      <c r="N987" s="14"/>
      <c r="O987" s="14"/>
      <c r="P987" s="14"/>
      <c r="Q987" s="14"/>
      <c r="R987" s="14"/>
      <c r="S987" s="14"/>
      <c r="T987" s="14"/>
      <c r="U987" s="14"/>
      <c r="V987" s="14"/>
      <c r="W987" s="14"/>
      <c r="X987" s="14"/>
      <c r="Y987" s="14"/>
      <c r="Z987" s="14"/>
      <c r="AA987" s="14"/>
      <c r="AB987" s="14"/>
      <c r="AC987" s="14"/>
      <c r="AD987" s="14"/>
      <c r="AE987" s="14"/>
    </row>
    <row r="988" spans="1:31" ht="37.5">
      <c r="A988" s="28">
        <v>984</v>
      </c>
      <c r="B988" s="58" t="s">
        <v>4053</v>
      </c>
      <c r="C988" s="59" t="s">
        <v>1182</v>
      </c>
      <c r="D988" s="63" t="s">
        <v>1455</v>
      </c>
      <c r="E988" s="61" t="s">
        <v>1755</v>
      </c>
      <c r="F988" s="29" t="s">
        <v>1427</v>
      </c>
      <c r="G988" s="59" t="s">
        <v>3068</v>
      </c>
      <c r="H988" s="60">
        <v>180</v>
      </c>
      <c r="I988" s="60">
        <v>42900</v>
      </c>
      <c r="J988" s="60">
        <f t="shared" si="24"/>
        <v>7722000</v>
      </c>
      <c r="K988" s="14"/>
      <c r="L988" s="14"/>
      <c r="M988" s="14"/>
      <c r="N988" s="14"/>
      <c r="O988" s="14"/>
      <c r="P988" s="14"/>
      <c r="Q988" s="14"/>
      <c r="R988" s="14"/>
      <c r="S988" s="14"/>
      <c r="T988" s="14"/>
      <c r="U988" s="14"/>
      <c r="V988" s="14"/>
      <c r="W988" s="14"/>
      <c r="X988" s="14"/>
      <c r="Y988" s="14"/>
      <c r="Z988" s="14"/>
      <c r="AA988" s="14"/>
      <c r="AB988" s="14"/>
      <c r="AC988" s="14"/>
      <c r="AD988" s="14"/>
      <c r="AE988" s="14"/>
    </row>
    <row r="989" spans="1:31" ht="37.5">
      <c r="A989" s="28">
        <v>985</v>
      </c>
      <c r="B989" s="58" t="s">
        <v>4054</v>
      </c>
      <c r="C989" s="29" t="s">
        <v>1756</v>
      </c>
      <c r="D989" s="30" t="s">
        <v>1455</v>
      </c>
      <c r="E989" s="34" t="s">
        <v>1757</v>
      </c>
      <c r="F989" s="29" t="s">
        <v>1427</v>
      </c>
      <c r="G989" s="29" t="s">
        <v>3067</v>
      </c>
      <c r="H989" s="60">
        <v>3000</v>
      </c>
      <c r="I989" s="60">
        <v>155000</v>
      </c>
      <c r="J989" s="60">
        <f t="shared" si="24"/>
        <v>465000000</v>
      </c>
      <c r="K989" s="14"/>
      <c r="L989" s="14"/>
      <c r="M989" s="14"/>
      <c r="N989" s="14"/>
      <c r="O989" s="14"/>
      <c r="P989" s="14"/>
      <c r="Q989" s="14"/>
      <c r="R989" s="14"/>
      <c r="S989" s="14"/>
      <c r="T989" s="14"/>
      <c r="U989" s="14"/>
      <c r="V989" s="14"/>
      <c r="W989" s="14"/>
      <c r="X989" s="14"/>
      <c r="Y989" s="14"/>
      <c r="Z989" s="14"/>
      <c r="AA989" s="14"/>
      <c r="AB989" s="14"/>
      <c r="AC989" s="14"/>
      <c r="AD989" s="14"/>
      <c r="AE989" s="14"/>
    </row>
    <row r="990" spans="1:31" ht="56.25">
      <c r="A990" s="28">
        <v>986</v>
      </c>
      <c r="B990" s="58" t="s">
        <v>4055</v>
      </c>
      <c r="C990" s="46" t="s">
        <v>1758</v>
      </c>
      <c r="D990" s="47" t="s">
        <v>1455</v>
      </c>
      <c r="E990" s="111" t="s">
        <v>1759</v>
      </c>
      <c r="F990" s="46" t="s">
        <v>1427</v>
      </c>
      <c r="G990" s="46" t="s">
        <v>3067</v>
      </c>
      <c r="H990" s="60">
        <v>15362</v>
      </c>
      <c r="I990" s="60">
        <v>151800</v>
      </c>
      <c r="J990" s="60">
        <f t="shared" si="24"/>
        <v>2331951600</v>
      </c>
      <c r="K990" s="14"/>
      <c r="L990" s="14"/>
      <c r="M990" s="14"/>
      <c r="N990" s="14"/>
      <c r="O990" s="14"/>
      <c r="P990" s="14"/>
      <c r="Q990" s="14"/>
      <c r="R990" s="14"/>
      <c r="S990" s="14"/>
      <c r="T990" s="14"/>
      <c r="U990" s="14"/>
      <c r="V990" s="14"/>
      <c r="W990" s="14"/>
      <c r="X990" s="14"/>
      <c r="Y990" s="14"/>
      <c r="Z990" s="14"/>
      <c r="AA990" s="14"/>
      <c r="AB990" s="14"/>
      <c r="AC990" s="14"/>
      <c r="AD990" s="14"/>
      <c r="AE990" s="14"/>
    </row>
    <row r="991" spans="1:31" ht="93.75">
      <c r="A991" s="28">
        <v>987</v>
      </c>
      <c r="B991" s="58" t="s">
        <v>4056</v>
      </c>
      <c r="C991" s="29" t="s">
        <v>2132</v>
      </c>
      <c r="D991" s="30" t="s">
        <v>1457</v>
      </c>
      <c r="E991" s="34" t="s">
        <v>643</v>
      </c>
      <c r="F991" s="29" t="s">
        <v>1429</v>
      </c>
      <c r="G991" s="29" t="s">
        <v>3067</v>
      </c>
      <c r="H991" s="60">
        <v>22000</v>
      </c>
      <c r="I991" s="60">
        <v>3080</v>
      </c>
      <c r="J991" s="60">
        <f t="shared" si="24"/>
        <v>67760000</v>
      </c>
      <c r="K991" s="14"/>
      <c r="L991" s="14"/>
      <c r="M991" s="14"/>
      <c r="N991" s="14"/>
      <c r="O991" s="14"/>
      <c r="P991" s="14"/>
      <c r="Q991" s="14"/>
      <c r="R991" s="14"/>
      <c r="S991" s="14"/>
      <c r="T991" s="14"/>
      <c r="U991" s="14"/>
      <c r="V991" s="14"/>
      <c r="W991" s="14"/>
      <c r="X991" s="14"/>
      <c r="Y991" s="14"/>
      <c r="Z991" s="14"/>
      <c r="AA991" s="14"/>
      <c r="AB991" s="14"/>
      <c r="AC991" s="14"/>
      <c r="AD991" s="14"/>
      <c r="AE991" s="14"/>
    </row>
    <row r="992" spans="1:31" ht="37.5">
      <c r="A992" s="28">
        <v>988</v>
      </c>
      <c r="B992" s="58" t="s">
        <v>4057</v>
      </c>
      <c r="C992" s="59" t="s">
        <v>1183</v>
      </c>
      <c r="D992" s="63" t="s">
        <v>1184</v>
      </c>
      <c r="E992" s="61" t="s">
        <v>1185</v>
      </c>
      <c r="F992" s="29" t="s">
        <v>1427</v>
      </c>
      <c r="G992" s="59" t="s">
        <v>3068</v>
      </c>
      <c r="H992" s="60">
        <v>30</v>
      </c>
      <c r="I992" s="60">
        <v>8800</v>
      </c>
      <c r="J992" s="60">
        <f t="shared" si="24"/>
        <v>264000</v>
      </c>
      <c r="K992" s="14"/>
      <c r="L992" s="14"/>
      <c r="M992" s="14"/>
      <c r="N992" s="14"/>
      <c r="O992" s="14"/>
      <c r="P992" s="14"/>
      <c r="Q992" s="14"/>
      <c r="R992" s="14"/>
      <c r="S992" s="14"/>
      <c r="T992" s="14"/>
      <c r="U992" s="14"/>
      <c r="V992" s="14"/>
      <c r="W992" s="14"/>
      <c r="X992" s="14"/>
      <c r="Y992" s="14"/>
      <c r="Z992" s="14"/>
      <c r="AA992" s="14"/>
      <c r="AB992" s="14"/>
      <c r="AC992" s="14"/>
      <c r="AD992" s="14"/>
      <c r="AE992" s="14"/>
    </row>
    <row r="993" spans="1:31" ht="56.25">
      <c r="A993" s="28">
        <v>989</v>
      </c>
      <c r="B993" s="58" t="s">
        <v>4058</v>
      </c>
      <c r="C993" s="29" t="s">
        <v>1288</v>
      </c>
      <c r="D993" s="30" t="s">
        <v>1184</v>
      </c>
      <c r="E993" s="34" t="s">
        <v>1431</v>
      </c>
      <c r="F993" s="29" t="s">
        <v>1429</v>
      </c>
      <c r="G993" s="29" t="s">
        <v>3069</v>
      </c>
      <c r="H993" s="60">
        <v>30000</v>
      </c>
      <c r="I993" s="60">
        <v>16500</v>
      </c>
      <c r="J993" s="60">
        <f t="shared" si="24"/>
        <v>495000000</v>
      </c>
      <c r="K993" s="14"/>
      <c r="L993" s="14"/>
      <c r="M993" s="14"/>
      <c r="N993" s="14"/>
      <c r="O993" s="14"/>
      <c r="P993" s="14"/>
      <c r="Q993" s="14"/>
      <c r="R993" s="14"/>
      <c r="S993" s="14"/>
      <c r="T993" s="14"/>
      <c r="U993" s="14"/>
      <c r="V993" s="14"/>
      <c r="W993" s="14"/>
      <c r="X993" s="14"/>
      <c r="Y993" s="14"/>
      <c r="Z993" s="14"/>
      <c r="AA993" s="14"/>
      <c r="AB993" s="14"/>
      <c r="AC993" s="14"/>
      <c r="AD993" s="14"/>
      <c r="AE993" s="14"/>
    </row>
    <row r="994" spans="1:31" ht="37.5">
      <c r="A994" s="28">
        <v>990</v>
      </c>
      <c r="B994" s="58" t="s">
        <v>4059</v>
      </c>
      <c r="C994" s="48" t="s">
        <v>2135</v>
      </c>
      <c r="D994" s="49" t="s">
        <v>1548</v>
      </c>
      <c r="E994" s="112" t="s">
        <v>2134</v>
      </c>
      <c r="F994" s="29" t="s">
        <v>1466</v>
      </c>
      <c r="G994" s="59" t="s">
        <v>3068</v>
      </c>
      <c r="H994" s="60">
        <v>250</v>
      </c>
      <c r="I994" s="60">
        <v>35000</v>
      </c>
      <c r="J994" s="60">
        <f t="shared" si="24"/>
        <v>8750000</v>
      </c>
      <c r="K994" s="14"/>
      <c r="L994" s="14"/>
      <c r="M994" s="14"/>
      <c r="N994" s="14"/>
      <c r="O994" s="14"/>
      <c r="P994" s="14"/>
      <c r="Q994" s="14"/>
      <c r="R994" s="14"/>
      <c r="S994" s="14"/>
      <c r="T994" s="14"/>
      <c r="U994" s="14"/>
      <c r="V994" s="14"/>
      <c r="W994" s="14"/>
      <c r="X994" s="14"/>
      <c r="Y994" s="14"/>
      <c r="Z994" s="14"/>
      <c r="AA994" s="14"/>
      <c r="AB994" s="14"/>
      <c r="AC994" s="14"/>
      <c r="AD994" s="14"/>
      <c r="AE994" s="14"/>
    </row>
    <row r="995" spans="1:31" ht="37.5">
      <c r="A995" s="28">
        <v>991</v>
      </c>
      <c r="B995" s="58" t="s">
        <v>4060</v>
      </c>
      <c r="C995" s="29" t="s">
        <v>2135</v>
      </c>
      <c r="D995" s="30" t="s">
        <v>1164</v>
      </c>
      <c r="E995" s="34" t="s">
        <v>2133</v>
      </c>
      <c r="F995" s="29" t="s">
        <v>1466</v>
      </c>
      <c r="G995" s="59" t="s">
        <v>3068</v>
      </c>
      <c r="H995" s="60">
        <v>80</v>
      </c>
      <c r="I995" s="60">
        <v>50000</v>
      </c>
      <c r="J995" s="60">
        <f t="shared" si="24"/>
        <v>4000000</v>
      </c>
      <c r="K995" s="14"/>
      <c r="L995" s="14"/>
      <c r="M995" s="14"/>
      <c r="N995" s="14"/>
      <c r="O995" s="14"/>
      <c r="P995" s="14"/>
      <c r="Q995" s="14"/>
      <c r="R995" s="14"/>
      <c r="S995" s="14"/>
      <c r="T995" s="14"/>
      <c r="U995" s="14"/>
      <c r="V995" s="14"/>
      <c r="W995" s="14"/>
      <c r="X995" s="14"/>
      <c r="Y995" s="14"/>
      <c r="Z995" s="14"/>
      <c r="AA995" s="14"/>
      <c r="AB995" s="14"/>
      <c r="AC995" s="14"/>
      <c r="AD995" s="14"/>
      <c r="AE995" s="14"/>
    </row>
    <row r="996" spans="1:31" ht="37.5">
      <c r="A996" s="28">
        <v>992</v>
      </c>
      <c r="B996" s="58" t="s">
        <v>4061</v>
      </c>
      <c r="C996" s="59" t="s">
        <v>644</v>
      </c>
      <c r="D996" s="63" t="s">
        <v>1424</v>
      </c>
      <c r="E996" s="61" t="s">
        <v>645</v>
      </c>
      <c r="F996" s="29" t="s">
        <v>1432</v>
      </c>
      <c r="G996" s="29" t="s">
        <v>3067</v>
      </c>
      <c r="H996" s="60">
        <v>1</v>
      </c>
      <c r="I996" s="60">
        <v>600000</v>
      </c>
      <c r="J996" s="60">
        <f t="shared" si="24"/>
        <v>600000</v>
      </c>
      <c r="K996" s="14"/>
      <c r="L996" s="14"/>
      <c r="M996" s="14"/>
      <c r="N996" s="14"/>
      <c r="O996" s="14"/>
      <c r="P996" s="14"/>
      <c r="Q996" s="14"/>
      <c r="R996" s="14"/>
      <c r="S996" s="14"/>
      <c r="T996" s="14"/>
      <c r="U996" s="14"/>
      <c r="V996" s="14"/>
      <c r="W996" s="14"/>
      <c r="X996" s="14"/>
      <c r="Y996" s="14"/>
      <c r="Z996" s="14"/>
      <c r="AA996" s="14"/>
      <c r="AB996" s="14"/>
      <c r="AC996" s="14"/>
      <c r="AD996" s="14"/>
      <c r="AE996" s="14"/>
    </row>
    <row r="997" spans="1:31" ht="56.25">
      <c r="A997" s="28">
        <v>993</v>
      </c>
      <c r="B997" s="58" t="s">
        <v>4062</v>
      </c>
      <c r="C997" s="90" t="s">
        <v>1289</v>
      </c>
      <c r="D997" s="74" t="s">
        <v>1335</v>
      </c>
      <c r="E997" s="68" t="s">
        <v>1290</v>
      </c>
      <c r="F997" s="29" t="s">
        <v>1035</v>
      </c>
      <c r="G997" s="29" t="s">
        <v>3069</v>
      </c>
      <c r="H997" s="60">
        <v>20</v>
      </c>
      <c r="I997" s="60">
        <v>2094750</v>
      </c>
      <c r="J997" s="60">
        <f t="shared" si="24"/>
        <v>41895000</v>
      </c>
      <c r="K997" s="14"/>
      <c r="L997" s="14"/>
      <c r="M997" s="14"/>
      <c r="N997" s="14"/>
      <c r="O997" s="14"/>
      <c r="P997" s="14"/>
      <c r="Q997" s="14"/>
      <c r="R997" s="14"/>
      <c r="S997" s="14"/>
      <c r="T997" s="14"/>
      <c r="U997" s="14"/>
      <c r="V997" s="14"/>
      <c r="W997" s="14"/>
      <c r="X997" s="14"/>
      <c r="Y997" s="14"/>
      <c r="Z997" s="14"/>
      <c r="AA997" s="14"/>
      <c r="AB997" s="14"/>
      <c r="AC997" s="14"/>
      <c r="AD997" s="14"/>
      <c r="AE997" s="14"/>
    </row>
    <row r="998" spans="1:31" ht="37.5">
      <c r="A998" s="28">
        <v>994</v>
      </c>
      <c r="B998" s="58" t="s">
        <v>4063</v>
      </c>
      <c r="C998" s="29" t="s">
        <v>2137</v>
      </c>
      <c r="D998" s="30" t="s">
        <v>1424</v>
      </c>
      <c r="E998" s="34" t="s">
        <v>2136</v>
      </c>
      <c r="F998" s="29" t="s">
        <v>1466</v>
      </c>
      <c r="G998" s="59" t="s">
        <v>3068</v>
      </c>
      <c r="H998" s="60">
        <v>50</v>
      </c>
      <c r="I998" s="60">
        <v>55000</v>
      </c>
      <c r="J998" s="60">
        <f t="shared" si="24"/>
        <v>2750000</v>
      </c>
      <c r="K998" s="14"/>
      <c r="L998" s="14"/>
      <c r="M998" s="14"/>
      <c r="N998" s="14"/>
      <c r="O998" s="14"/>
      <c r="P998" s="14"/>
      <c r="Q998" s="14"/>
      <c r="R998" s="14"/>
      <c r="S998" s="14"/>
      <c r="T998" s="14"/>
      <c r="U998" s="14"/>
      <c r="V998" s="14"/>
      <c r="W998" s="14"/>
      <c r="X998" s="14"/>
      <c r="Y998" s="14"/>
      <c r="Z998" s="14"/>
      <c r="AA998" s="14"/>
      <c r="AB998" s="14"/>
      <c r="AC998" s="14"/>
      <c r="AD998" s="14"/>
      <c r="AE998" s="14"/>
    </row>
    <row r="999" spans="1:31" ht="37.5">
      <c r="A999" s="28">
        <v>995</v>
      </c>
      <c r="B999" s="58" t="s">
        <v>4064</v>
      </c>
      <c r="C999" s="29" t="s">
        <v>2137</v>
      </c>
      <c r="D999" s="30" t="s">
        <v>1426</v>
      </c>
      <c r="E999" s="34" t="s">
        <v>2138</v>
      </c>
      <c r="F999" s="29" t="s">
        <v>1429</v>
      </c>
      <c r="G999" s="59" t="s">
        <v>3068</v>
      </c>
      <c r="H999" s="60">
        <v>110</v>
      </c>
      <c r="I999" s="60">
        <v>37800</v>
      </c>
      <c r="J999" s="60">
        <f t="shared" si="24"/>
        <v>4158000</v>
      </c>
      <c r="K999" s="14"/>
      <c r="L999" s="14"/>
      <c r="M999" s="14"/>
      <c r="N999" s="14"/>
      <c r="O999" s="14"/>
      <c r="P999" s="14"/>
      <c r="Q999" s="14"/>
      <c r="R999" s="14"/>
      <c r="S999" s="14"/>
      <c r="T999" s="14"/>
      <c r="U999" s="14"/>
      <c r="V999" s="14"/>
      <c r="W999" s="14"/>
      <c r="X999" s="14"/>
      <c r="Y999" s="14"/>
      <c r="Z999" s="14"/>
      <c r="AA999" s="14"/>
      <c r="AB999" s="14"/>
      <c r="AC999" s="14"/>
      <c r="AD999" s="14"/>
      <c r="AE999" s="14"/>
    </row>
    <row r="1000" spans="1:31" ht="37.5">
      <c r="A1000" s="28">
        <v>996</v>
      </c>
      <c r="B1000" s="58" t="s">
        <v>4065</v>
      </c>
      <c r="C1000" s="29" t="s">
        <v>1186</v>
      </c>
      <c r="D1000" s="30" t="s">
        <v>1424</v>
      </c>
      <c r="E1000" s="34" t="s">
        <v>1431</v>
      </c>
      <c r="F1000" s="29" t="s">
        <v>1466</v>
      </c>
      <c r="G1000" s="59" t="s">
        <v>3068</v>
      </c>
      <c r="H1000" s="60">
        <v>10</v>
      </c>
      <c r="I1000" s="60">
        <v>1350000</v>
      </c>
      <c r="J1000" s="60">
        <f t="shared" si="24"/>
        <v>13500000</v>
      </c>
      <c r="K1000" s="14"/>
      <c r="L1000" s="14"/>
      <c r="M1000" s="14"/>
      <c r="N1000" s="14"/>
      <c r="O1000" s="14"/>
      <c r="P1000" s="14"/>
      <c r="Q1000" s="14"/>
      <c r="R1000" s="14"/>
      <c r="S1000" s="14"/>
      <c r="T1000" s="14"/>
      <c r="U1000" s="14"/>
      <c r="V1000" s="14"/>
      <c r="W1000" s="14"/>
      <c r="X1000" s="14"/>
      <c r="Y1000" s="14"/>
      <c r="Z1000" s="14"/>
      <c r="AA1000" s="14"/>
      <c r="AB1000" s="14"/>
      <c r="AC1000" s="14"/>
      <c r="AD1000" s="14"/>
      <c r="AE1000" s="14"/>
    </row>
    <row r="1001" spans="1:31" ht="37.5">
      <c r="A1001" s="28">
        <v>997</v>
      </c>
      <c r="B1001" s="58" t="s">
        <v>4066</v>
      </c>
      <c r="C1001" s="38" t="s">
        <v>1187</v>
      </c>
      <c r="D1001" s="96" t="s">
        <v>1424</v>
      </c>
      <c r="E1001" s="113"/>
      <c r="F1001" s="29" t="s">
        <v>1429</v>
      </c>
      <c r="G1001" s="59" t="s">
        <v>3068</v>
      </c>
      <c r="H1001" s="60">
        <v>15</v>
      </c>
      <c r="I1001" s="60">
        <v>132000</v>
      </c>
      <c r="J1001" s="60">
        <f t="shared" si="24"/>
        <v>1980000</v>
      </c>
      <c r="K1001" s="14"/>
      <c r="L1001" s="14"/>
      <c r="M1001" s="14"/>
      <c r="N1001" s="14"/>
      <c r="O1001" s="14"/>
      <c r="P1001" s="14"/>
      <c r="Q1001" s="14"/>
      <c r="R1001" s="14"/>
      <c r="S1001" s="14"/>
      <c r="T1001" s="14"/>
      <c r="U1001" s="14"/>
      <c r="V1001" s="14"/>
      <c r="W1001" s="14"/>
      <c r="X1001" s="14"/>
      <c r="Y1001" s="14"/>
      <c r="Z1001" s="14"/>
      <c r="AA1001" s="14"/>
      <c r="AB1001" s="14"/>
      <c r="AC1001" s="14"/>
      <c r="AD1001" s="14"/>
      <c r="AE1001" s="14"/>
    </row>
    <row r="1002" spans="1:31" ht="37.5">
      <c r="A1002" s="28">
        <v>998</v>
      </c>
      <c r="B1002" s="58" t="s">
        <v>4067</v>
      </c>
      <c r="C1002" s="38" t="s">
        <v>1188</v>
      </c>
      <c r="D1002" s="96" t="s">
        <v>1424</v>
      </c>
      <c r="E1002" s="114"/>
      <c r="F1002" s="29" t="s">
        <v>1466</v>
      </c>
      <c r="G1002" s="59" t="s">
        <v>3068</v>
      </c>
      <c r="H1002" s="60">
        <v>15</v>
      </c>
      <c r="I1002" s="60">
        <v>165165</v>
      </c>
      <c r="J1002" s="60">
        <f t="shared" si="24"/>
        <v>2477475</v>
      </c>
      <c r="K1002" s="14"/>
      <c r="L1002" s="14"/>
      <c r="M1002" s="14"/>
      <c r="N1002" s="14"/>
      <c r="O1002" s="14"/>
      <c r="P1002" s="14"/>
      <c r="Q1002" s="14"/>
      <c r="R1002" s="14"/>
      <c r="S1002" s="14"/>
      <c r="T1002" s="14"/>
      <c r="U1002" s="14"/>
      <c r="V1002" s="14"/>
      <c r="W1002" s="14"/>
      <c r="X1002" s="14"/>
      <c r="Y1002" s="14"/>
      <c r="Z1002" s="14"/>
      <c r="AA1002" s="14"/>
      <c r="AB1002" s="14"/>
      <c r="AC1002" s="14"/>
      <c r="AD1002" s="14"/>
      <c r="AE1002" s="14"/>
    </row>
    <row r="1003" spans="1:31" ht="37.5">
      <c r="A1003" s="28">
        <v>999</v>
      </c>
      <c r="B1003" s="58" t="s">
        <v>4068</v>
      </c>
      <c r="C1003" s="29" t="s">
        <v>2142</v>
      </c>
      <c r="D1003" s="30" t="s">
        <v>1426</v>
      </c>
      <c r="E1003" s="34" t="s">
        <v>2143</v>
      </c>
      <c r="F1003" s="29" t="s">
        <v>1466</v>
      </c>
      <c r="G1003" s="59" t="s">
        <v>3068</v>
      </c>
      <c r="H1003" s="60">
        <v>247</v>
      </c>
      <c r="I1003" s="60">
        <v>31460</v>
      </c>
      <c r="J1003" s="60">
        <f t="shared" si="24"/>
        <v>7770620</v>
      </c>
      <c r="K1003" s="14"/>
      <c r="L1003" s="14"/>
      <c r="M1003" s="14"/>
      <c r="N1003" s="14"/>
      <c r="O1003" s="14"/>
      <c r="P1003" s="14"/>
      <c r="Q1003" s="14"/>
      <c r="R1003" s="14"/>
      <c r="S1003" s="14"/>
      <c r="T1003" s="14"/>
      <c r="U1003" s="14"/>
      <c r="V1003" s="14"/>
      <c r="W1003" s="14"/>
      <c r="X1003" s="14"/>
      <c r="Y1003" s="14"/>
      <c r="Z1003" s="14"/>
      <c r="AA1003" s="14"/>
      <c r="AB1003" s="14"/>
      <c r="AC1003" s="14"/>
      <c r="AD1003" s="14"/>
      <c r="AE1003" s="14"/>
    </row>
    <row r="1004" spans="1:31" ht="37.5">
      <c r="A1004" s="28">
        <v>1000</v>
      </c>
      <c r="B1004" s="58" t="s">
        <v>4069</v>
      </c>
      <c r="C1004" s="29" t="s">
        <v>2139</v>
      </c>
      <c r="D1004" s="30" t="s">
        <v>1424</v>
      </c>
      <c r="E1004" s="34" t="s">
        <v>1189</v>
      </c>
      <c r="F1004" s="29" t="s">
        <v>1466</v>
      </c>
      <c r="G1004" s="59" t="s">
        <v>3068</v>
      </c>
      <c r="H1004" s="60">
        <v>648</v>
      </c>
      <c r="I1004" s="60">
        <v>27060</v>
      </c>
      <c r="J1004" s="60">
        <f t="shared" si="24"/>
        <v>17534880</v>
      </c>
      <c r="K1004" s="14"/>
      <c r="L1004" s="14"/>
      <c r="M1004" s="14"/>
      <c r="N1004" s="14"/>
      <c r="O1004" s="14"/>
      <c r="P1004" s="14"/>
      <c r="Q1004" s="14"/>
      <c r="R1004" s="14"/>
      <c r="S1004" s="14"/>
      <c r="T1004" s="14"/>
      <c r="U1004" s="14"/>
      <c r="V1004" s="14"/>
      <c r="W1004" s="14"/>
      <c r="X1004" s="14"/>
      <c r="Y1004" s="14"/>
      <c r="Z1004" s="14"/>
      <c r="AA1004" s="14"/>
      <c r="AB1004" s="14"/>
      <c r="AC1004" s="14"/>
      <c r="AD1004" s="14"/>
      <c r="AE1004" s="14"/>
    </row>
    <row r="1005" spans="1:31" ht="37.5">
      <c r="A1005" s="28">
        <v>1001</v>
      </c>
      <c r="B1005" s="58" t="s">
        <v>4070</v>
      </c>
      <c r="C1005" s="29" t="s">
        <v>2141</v>
      </c>
      <c r="D1005" s="30" t="s">
        <v>1424</v>
      </c>
      <c r="E1005" s="34" t="s">
        <v>2140</v>
      </c>
      <c r="F1005" s="29" t="s">
        <v>1466</v>
      </c>
      <c r="G1005" s="59" t="s">
        <v>3068</v>
      </c>
      <c r="H1005" s="60">
        <v>310</v>
      </c>
      <c r="I1005" s="60">
        <v>45980</v>
      </c>
      <c r="J1005" s="60">
        <f t="shared" si="24"/>
        <v>14253800</v>
      </c>
      <c r="K1005" s="14"/>
      <c r="L1005" s="14"/>
      <c r="M1005" s="14"/>
      <c r="N1005" s="14"/>
      <c r="O1005" s="14"/>
      <c r="P1005" s="14"/>
      <c r="Q1005" s="14"/>
      <c r="R1005" s="14"/>
      <c r="S1005" s="14"/>
      <c r="T1005" s="14"/>
      <c r="U1005" s="14"/>
      <c r="V1005" s="14"/>
      <c r="W1005" s="14"/>
      <c r="X1005" s="14"/>
      <c r="Y1005" s="14"/>
      <c r="Z1005" s="14"/>
      <c r="AA1005" s="14"/>
      <c r="AB1005" s="14"/>
      <c r="AC1005" s="14"/>
      <c r="AD1005" s="14"/>
      <c r="AE1005" s="14"/>
    </row>
    <row r="1006" spans="1:31" ht="37.5">
      <c r="A1006" s="28">
        <v>1002</v>
      </c>
      <c r="B1006" s="58" t="s">
        <v>4071</v>
      </c>
      <c r="C1006" s="115" t="s">
        <v>2144</v>
      </c>
      <c r="D1006" s="116" t="s">
        <v>1558</v>
      </c>
      <c r="E1006" s="117" t="s">
        <v>2145</v>
      </c>
      <c r="F1006" s="29" t="s">
        <v>1429</v>
      </c>
      <c r="G1006" s="59" t="s">
        <v>3068</v>
      </c>
      <c r="H1006" s="60">
        <v>15</v>
      </c>
      <c r="I1006" s="60">
        <v>88000</v>
      </c>
      <c r="J1006" s="60">
        <f t="shared" si="24"/>
        <v>1320000</v>
      </c>
      <c r="K1006" s="14"/>
      <c r="L1006" s="14"/>
      <c r="M1006" s="14"/>
      <c r="N1006" s="14"/>
      <c r="O1006" s="14"/>
      <c r="P1006" s="14"/>
      <c r="Q1006" s="14"/>
      <c r="R1006" s="14"/>
      <c r="S1006" s="14"/>
      <c r="T1006" s="14"/>
      <c r="U1006" s="14"/>
      <c r="V1006" s="14"/>
      <c r="W1006" s="14"/>
      <c r="X1006" s="14"/>
      <c r="Y1006" s="14"/>
      <c r="Z1006" s="14"/>
      <c r="AA1006" s="14"/>
      <c r="AB1006" s="14"/>
      <c r="AC1006" s="14"/>
      <c r="AD1006" s="14"/>
      <c r="AE1006" s="14"/>
    </row>
    <row r="1007" spans="1:31" ht="75">
      <c r="A1007" s="28">
        <v>1003</v>
      </c>
      <c r="B1007" s="58" t="s">
        <v>4072</v>
      </c>
      <c r="C1007" s="29" t="s">
        <v>2144</v>
      </c>
      <c r="D1007" s="30" t="s">
        <v>1558</v>
      </c>
      <c r="E1007" s="66" t="s">
        <v>646</v>
      </c>
      <c r="F1007" s="29" t="s">
        <v>1429</v>
      </c>
      <c r="G1007" s="29" t="s">
        <v>3067</v>
      </c>
      <c r="H1007" s="60">
        <v>31</v>
      </c>
      <c r="I1007" s="60">
        <v>3080000</v>
      </c>
      <c r="J1007" s="60">
        <f t="shared" si="24"/>
        <v>95480000</v>
      </c>
      <c r="K1007" s="14"/>
      <c r="L1007" s="14"/>
      <c r="M1007" s="14"/>
      <c r="N1007" s="14"/>
      <c r="O1007" s="14"/>
      <c r="P1007" s="14"/>
      <c r="Q1007" s="14"/>
      <c r="R1007" s="14"/>
      <c r="S1007" s="14"/>
      <c r="T1007" s="14"/>
      <c r="U1007" s="14"/>
      <c r="V1007" s="14"/>
      <c r="W1007" s="14"/>
      <c r="X1007" s="14"/>
      <c r="Y1007" s="14"/>
      <c r="Z1007" s="14"/>
      <c r="AA1007" s="14"/>
      <c r="AB1007" s="14"/>
      <c r="AC1007" s="14"/>
      <c r="AD1007" s="14"/>
      <c r="AE1007" s="14"/>
    </row>
    <row r="1008" spans="1:31" ht="37.5">
      <c r="A1008" s="28">
        <v>1004</v>
      </c>
      <c r="B1008" s="58" t="s">
        <v>4073</v>
      </c>
      <c r="C1008" s="115" t="s">
        <v>2144</v>
      </c>
      <c r="D1008" s="116" t="s">
        <v>1558</v>
      </c>
      <c r="E1008" s="117" t="s">
        <v>2146</v>
      </c>
      <c r="F1008" s="29" t="s">
        <v>1429</v>
      </c>
      <c r="G1008" s="59" t="s">
        <v>3068</v>
      </c>
      <c r="H1008" s="60">
        <v>20</v>
      </c>
      <c r="I1008" s="60">
        <v>71500</v>
      </c>
      <c r="J1008" s="60">
        <f t="shared" si="24"/>
        <v>1430000</v>
      </c>
      <c r="K1008" s="14"/>
      <c r="L1008" s="14"/>
      <c r="M1008" s="14"/>
      <c r="N1008" s="14"/>
      <c r="O1008" s="14"/>
      <c r="P1008" s="14"/>
      <c r="Q1008" s="14"/>
      <c r="R1008" s="14"/>
      <c r="S1008" s="14"/>
      <c r="T1008" s="14"/>
      <c r="U1008" s="14"/>
      <c r="V1008" s="14"/>
      <c r="W1008" s="14"/>
      <c r="X1008" s="14"/>
      <c r="Y1008" s="14"/>
      <c r="Z1008" s="14"/>
      <c r="AA1008" s="14"/>
      <c r="AB1008" s="14"/>
      <c r="AC1008" s="14"/>
      <c r="AD1008" s="14"/>
      <c r="AE1008" s="14"/>
    </row>
    <row r="1009" spans="1:31" ht="37.5">
      <c r="A1009" s="28">
        <v>1005</v>
      </c>
      <c r="B1009" s="58" t="s">
        <v>4074</v>
      </c>
      <c r="C1009" s="29" t="s">
        <v>2149</v>
      </c>
      <c r="D1009" s="30" t="s">
        <v>1424</v>
      </c>
      <c r="E1009" s="34" t="s">
        <v>2148</v>
      </c>
      <c r="F1009" s="29" t="s">
        <v>1429</v>
      </c>
      <c r="G1009" s="59" t="s">
        <v>3068</v>
      </c>
      <c r="H1009" s="60">
        <v>154</v>
      </c>
      <c r="I1009" s="60">
        <v>786500</v>
      </c>
      <c r="J1009" s="60">
        <f t="shared" si="24"/>
        <v>121121000</v>
      </c>
      <c r="K1009" s="14"/>
      <c r="L1009" s="14"/>
      <c r="M1009" s="14"/>
      <c r="N1009" s="14"/>
      <c r="O1009" s="14"/>
      <c r="P1009" s="14"/>
      <c r="Q1009" s="14"/>
      <c r="R1009" s="14"/>
      <c r="S1009" s="14"/>
      <c r="T1009" s="14"/>
      <c r="U1009" s="14"/>
      <c r="V1009" s="14"/>
      <c r="W1009" s="14"/>
      <c r="X1009" s="14"/>
      <c r="Y1009" s="14"/>
      <c r="Z1009" s="14"/>
      <c r="AA1009" s="14"/>
      <c r="AB1009" s="14"/>
      <c r="AC1009" s="14"/>
      <c r="AD1009" s="14"/>
      <c r="AE1009" s="14"/>
    </row>
    <row r="1010" spans="1:31" ht="37.5">
      <c r="A1010" s="28">
        <v>1006</v>
      </c>
      <c r="B1010" s="58" t="s">
        <v>4075</v>
      </c>
      <c r="C1010" s="29" t="s">
        <v>2149</v>
      </c>
      <c r="D1010" s="30" t="s">
        <v>1424</v>
      </c>
      <c r="E1010" s="34" t="s">
        <v>2147</v>
      </c>
      <c r="F1010" s="29" t="s">
        <v>1429</v>
      </c>
      <c r="G1010" s="59" t="s">
        <v>3068</v>
      </c>
      <c r="H1010" s="60">
        <v>62</v>
      </c>
      <c r="I1010" s="60">
        <v>622303</v>
      </c>
      <c r="J1010" s="60">
        <f t="shared" si="24"/>
        <v>38582786</v>
      </c>
      <c r="K1010" s="14"/>
      <c r="L1010" s="14"/>
      <c r="M1010" s="14"/>
      <c r="N1010" s="14"/>
      <c r="O1010" s="14"/>
      <c r="P1010" s="14"/>
      <c r="Q1010" s="14"/>
      <c r="R1010" s="14"/>
      <c r="S1010" s="14"/>
      <c r="T1010" s="14"/>
      <c r="U1010" s="14"/>
      <c r="V1010" s="14"/>
      <c r="W1010" s="14"/>
      <c r="X1010" s="14"/>
      <c r="Y1010" s="14"/>
      <c r="Z1010" s="14"/>
      <c r="AA1010" s="14"/>
      <c r="AB1010" s="14"/>
      <c r="AC1010" s="14"/>
      <c r="AD1010" s="14"/>
      <c r="AE1010" s="14"/>
    </row>
    <row r="1011" spans="1:31" ht="37.5">
      <c r="A1011" s="28">
        <v>1007</v>
      </c>
      <c r="B1011" s="58" t="s">
        <v>4076</v>
      </c>
      <c r="C1011" s="29" t="s">
        <v>2150</v>
      </c>
      <c r="D1011" s="30" t="s">
        <v>1558</v>
      </c>
      <c r="E1011" s="34" t="s">
        <v>1191</v>
      </c>
      <c r="F1011" s="29" t="s">
        <v>1466</v>
      </c>
      <c r="G1011" s="59" t="s">
        <v>3068</v>
      </c>
      <c r="H1011" s="60">
        <v>11205</v>
      </c>
      <c r="I1011" s="60">
        <v>25300</v>
      </c>
      <c r="J1011" s="60">
        <f t="shared" si="24"/>
        <v>283486500</v>
      </c>
      <c r="K1011" s="14"/>
      <c r="L1011" s="14"/>
      <c r="M1011" s="14"/>
      <c r="N1011" s="14"/>
      <c r="O1011" s="14"/>
      <c r="P1011" s="14"/>
      <c r="Q1011" s="14"/>
      <c r="R1011" s="14"/>
      <c r="S1011" s="14"/>
      <c r="T1011" s="14"/>
      <c r="U1011" s="14"/>
      <c r="V1011" s="14"/>
      <c r="W1011" s="14"/>
      <c r="X1011" s="14"/>
      <c r="Y1011" s="14"/>
      <c r="Z1011" s="14"/>
      <c r="AA1011" s="14"/>
      <c r="AB1011" s="14"/>
      <c r="AC1011" s="14"/>
      <c r="AD1011" s="14"/>
      <c r="AE1011" s="14"/>
    </row>
    <row r="1012" spans="1:31" ht="37.5">
      <c r="A1012" s="28">
        <v>1008</v>
      </c>
      <c r="B1012" s="58" t="s">
        <v>4077</v>
      </c>
      <c r="C1012" s="29" t="s">
        <v>2150</v>
      </c>
      <c r="D1012" s="30" t="s">
        <v>1424</v>
      </c>
      <c r="E1012" s="34" t="s">
        <v>1190</v>
      </c>
      <c r="F1012" s="29" t="s">
        <v>1466</v>
      </c>
      <c r="G1012" s="59" t="s">
        <v>3068</v>
      </c>
      <c r="H1012" s="60">
        <v>13697</v>
      </c>
      <c r="I1012" s="60">
        <v>12650</v>
      </c>
      <c r="J1012" s="60">
        <f t="shared" si="24"/>
        <v>173267050</v>
      </c>
      <c r="K1012" s="14"/>
      <c r="L1012" s="14"/>
      <c r="M1012" s="14"/>
      <c r="N1012" s="14"/>
      <c r="O1012" s="14"/>
      <c r="P1012" s="14"/>
      <c r="Q1012" s="14"/>
      <c r="R1012" s="14"/>
      <c r="S1012" s="14"/>
      <c r="T1012" s="14"/>
      <c r="U1012" s="14"/>
      <c r="V1012" s="14"/>
      <c r="W1012" s="14"/>
      <c r="X1012" s="14"/>
      <c r="Y1012" s="14"/>
      <c r="Z1012" s="14"/>
      <c r="AA1012" s="14"/>
      <c r="AB1012" s="14"/>
      <c r="AC1012" s="14"/>
      <c r="AD1012" s="14"/>
      <c r="AE1012" s="14"/>
    </row>
    <row r="1013" spans="1:31" ht="37.5">
      <c r="A1013" s="28">
        <v>1009</v>
      </c>
      <c r="B1013" s="58" t="s">
        <v>4078</v>
      </c>
      <c r="C1013" s="29" t="s">
        <v>2151</v>
      </c>
      <c r="D1013" s="30" t="s">
        <v>1424</v>
      </c>
      <c r="E1013" s="34" t="s">
        <v>2152</v>
      </c>
      <c r="F1013" s="29" t="s">
        <v>1466</v>
      </c>
      <c r="G1013" s="59" t="s">
        <v>3068</v>
      </c>
      <c r="H1013" s="60">
        <v>590</v>
      </c>
      <c r="I1013" s="60">
        <v>33880</v>
      </c>
      <c r="J1013" s="60">
        <f t="shared" si="24"/>
        <v>19989200</v>
      </c>
      <c r="K1013" s="14"/>
      <c r="L1013" s="14"/>
      <c r="M1013" s="14"/>
      <c r="N1013" s="14"/>
      <c r="O1013" s="14"/>
      <c r="P1013" s="14"/>
      <c r="Q1013" s="14"/>
      <c r="R1013" s="14"/>
      <c r="S1013" s="14"/>
      <c r="T1013" s="14"/>
      <c r="U1013" s="14"/>
      <c r="V1013" s="14"/>
      <c r="W1013" s="14"/>
      <c r="X1013" s="14"/>
      <c r="Y1013" s="14"/>
      <c r="Z1013" s="14"/>
      <c r="AA1013" s="14"/>
      <c r="AB1013" s="14"/>
      <c r="AC1013" s="14"/>
      <c r="AD1013" s="14"/>
      <c r="AE1013" s="14"/>
    </row>
    <row r="1014" spans="1:31" ht="37.5">
      <c r="A1014" s="28">
        <v>1010</v>
      </c>
      <c r="B1014" s="58" t="s">
        <v>4079</v>
      </c>
      <c r="C1014" s="29" t="s">
        <v>2153</v>
      </c>
      <c r="D1014" s="30" t="s">
        <v>1424</v>
      </c>
      <c r="E1014" s="34" t="s">
        <v>2154</v>
      </c>
      <c r="F1014" s="29" t="s">
        <v>1429</v>
      </c>
      <c r="G1014" s="29" t="s">
        <v>3067</v>
      </c>
      <c r="H1014" s="60">
        <v>43</v>
      </c>
      <c r="I1014" s="60">
        <v>103136</v>
      </c>
      <c r="J1014" s="60">
        <f t="shared" si="24"/>
        <v>4434848</v>
      </c>
      <c r="K1014" s="14"/>
      <c r="L1014" s="14"/>
      <c r="M1014" s="14"/>
      <c r="N1014" s="14"/>
      <c r="O1014" s="14"/>
      <c r="P1014" s="14"/>
      <c r="Q1014" s="14"/>
      <c r="R1014" s="14"/>
      <c r="S1014" s="14"/>
      <c r="T1014" s="14"/>
      <c r="U1014" s="14"/>
      <c r="V1014" s="14"/>
      <c r="W1014" s="14"/>
      <c r="X1014" s="14"/>
      <c r="Y1014" s="14"/>
      <c r="Z1014" s="14"/>
      <c r="AA1014" s="14"/>
      <c r="AB1014" s="14"/>
      <c r="AC1014" s="14"/>
      <c r="AD1014" s="14"/>
      <c r="AE1014" s="14"/>
    </row>
    <row r="1015" spans="1:31" ht="37.5">
      <c r="A1015" s="28">
        <v>1011</v>
      </c>
      <c r="B1015" s="58" t="s">
        <v>4080</v>
      </c>
      <c r="C1015" s="29" t="s">
        <v>2155</v>
      </c>
      <c r="D1015" s="30" t="s">
        <v>1424</v>
      </c>
      <c r="E1015" s="34" t="s">
        <v>2156</v>
      </c>
      <c r="F1015" s="29" t="s">
        <v>1466</v>
      </c>
      <c r="G1015" s="59" t="s">
        <v>3068</v>
      </c>
      <c r="H1015" s="60">
        <v>40</v>
      </c>
      <c r="I1015" s="60">
        <v>300000</v>
      </c>
      <c r="J1015" s="60">
        <f t="shared" si="24"/>
        <v>12000000</v>
      </c>
      <c r="K1015" s="14"/>
      <c r="L1015" s="14"/>
      <c r="M1015" s="14"/>
      <c r="N1015" s="14"/>
      <c r="O1015" s="14"/>
      <c r="P1015" s="14"/>
      <c r="Q1015" s="14"/>
      <c r="R1015" s="14"/>
      <c r="S1015" s="14"/>
      <c r="T1015" s="14"/>
      <c r="U1015" s="14"/>
      <c r="V1015" s="14"/>
      <c r="W1015" s="14"/>
      <c r="X1015" s="14"/>
      <c r="Y1015" s="14"/>
      <c r="Z1015" s="14"/>
      <c r="AA1015" s="14"/>
      <c r="AB1015" s="14"/>
      <c r="AC1015" s="14"/>
      <c r="AD1015" s="14"/>
      <c r="AE1015" s="14"/>
    </row>
    <row r="1016" spans="1:31" ht="37.5">
      <c r="A1016" s="28">
        <v>1012</v>
      </c>
      <c r="B1016" s="58" t="s">
        <v>4081</v>
      </c>
      <c r="C1016" s="29" t="s">
        <v>2157</v>
      </c>
      <c r="D1016" s="30" t="s">
        <v>1424</v>
      </c>
      <c r="E1016" s="34" t="s">
        <v>1192</v>
      </c>
      <c r="F1016" s="29" t="s">
        <v>1466</v>
      </c>
      <c r="G1016" s="59" t="s">
        <v>3068</v>
      </c>
      <c r="H1016" s="60">
        <v>86100</v>
      </c>
      <c r="I1016" s="60">
        <v>3850</v>
      </c>
      <c r="J1016" s="60">
        <f t="shared" si="24"/>
        <v>331485000</v>
      </c>
      <c r="K1016" s="14"/>
      <c r="L1016" s="14"/>
      <c r="M1016" s="14"/>
      <c r="N1016" s="14"/>
      <c r="O1016" s="14"/>
      <c r="P1016" s="14"/>
      <c r="Q1016" s="14"/>
      <c r="R1016" s="14"/>
      <c r="S1016" s="14"/>
      <c r="T1016" s="14"/>
      <c r="U1016" s="14"/>
      <c r="V1016" s="14"/>
      <c r="W1016" s="14"/>
      <c r="X1016" s="14"/>
      <c r="Y1016" s="14"/>
      <c r="Z1016" s="14"/>
      <c r="AA1016" s="14"/>
      <c r="AB1016" s="14"/>
      <c r="AC1016" s="14"/>
      <c r="AD1016" s="14"/>
      <c r="AE1016" s="14"/>
    </row>
    <row r="1017" spans="1:31" ht="37.5">
      <c r="A1017" s="28">
        <v>1013</v>
      </c>
      <c r="B1017" s="58" t="s">
        <v>4082</v>
      </c>
      <c r="C1017" s="29" t="s">
        <v>2157</v>
      </c>
      <c r="D1017" s="30" t="s">
        <v>1424</v>
      </c>
      <c r="E1017" s="34" t="s">
        <v>1193</v>
      </c>
      <c r="F1017" s="29" t="s">
        <v>1466</v>
      </c>
      <c r="G1017" s="59" t="s">
        <v>3068</v>
      </c>
      <c r="H1017" s="60">
        <v>49650</v>
      </c>
      <c r="I1017" s="60">
        <v>5808</v>
      </c>
      <c r="J1017" s="60">
        <f t="shared" si="24"/>
        <v>288367200</v>
      </c>
      <c r="K1017" s="14"/>
      <c r="L1017" s="14"/>
      <c r="M1017" s="14"/>
      <c r="N1017" s="14"/>
      <c r="O1017" s="14"/>
      <c r="P1017" s="14"/>
      <c r="Q1017" s="14"/>
      <c r="R1017" s="14"/>
      <c r="S1017" s="14"/>
      <c r="T1017" s="14"/>
      <c r="U1017" s="14"/>
      <c r="V1017" s="14"/>
      <c r="W1017" s="14"/>
      <c r="X1017" s="14"/>
      <c r="Y1017" s="14"/>
      <c r="Z1017" s="14"/>
      <c r="AA1017" s="14"/>
      <c r="AB1017" s="14"/>
      <c r="AC1017" s="14"/>
      <c r="AD1017" s="14"/>
      <c r="AE1017" s="14"/>
    </row>
    <row r="1018" spans="1:31" ht="75">
      <c r="A1018" s="28">
        <v>1014</v>
      </c>
      <c r="B1018" s="58" t="s">
        <v>4083</v>
      </c>
      <c r="C1018" s="29" t="s">
        <v>1194</v>
      </c>
      <c r="D1018" s="30" t="s">
        <v>1424</v>
      </c>
      <c r="E1018" s="34" t="s">
        <v>1195</v>
      </c>
      <c r="F1018" s="29" t="s">
        <v>1429</v>
      </c>
      <c r="G1018" s="59" t="s">
        <v>3068</v>
      </c>
      <c r="H1018" s="60">
        <v>2</v>
      </c>
      <c r="I1018" s="60">
        <v>26000000</v>
      </c>
      <c r="J1018" s="60">
        <f t="shared" si="24"/>
        <v>52000000</v>
      </c>
      <c r="K1018" s="14"/>
      <c r="L1018" s="14"/>
      <c r="M1018" s="14"/>
      <c r="N1018" s="14"/>
      <c r="O1018" s="14"/>
      <c r="P1018" s="14"/>
      <c r="Q1018" s="14"/>
      <c r="R1018" s="14"/>
      <c r="S1018" s="14"/>
      <c r="T1018" s="14"/>
      <c r="U1018" s="14"/>
      <c r="V1018" s="14"/>
      <c r="W1018" s="14"/>
      <c r="X1018" s="14"/>
      <c r="Y1018" s="14"/>
      <c r="Z1018" s="14"/>
      <c r="AA1018" s="14"/>
      <c r="AB1018" s="14"/>
      <c r="AC1018" s="14"/>
      <c r="AD1018" s="14"/>
      <c r="AE1018" s="14"/>
    </row>
    <row r="1019" spans="1:31" ht="225">
      <c r="A1019" s="28">
        <v>1015</v>
      </c>
      <c r="B1019" s="58" t="s">
        <v>4084</v>
      </c>
      <c r="C1019" s="29" t="s">
        <v>89</v>
      </c>
      <c r="D1019" s="30" t="s">
        <v>1424</v>
      </c>
      <c r="E1019" s="61" t="s">
        <v>647</v>
      </c>
      <c r="F1019" s="29" t="s">
        <v>1427</v>
      </c>
      <c r="G1019" s="29" t="s">
        <v>3067</v>
      </c>
      <c r="H1019" s="60">
        <v>758</v>
      </c>
      <c r="I1019" s="60">
        <v>392700</v>
      </c>
      <c r="J1019" s="60">
        <f t="shared" si="24"/>
        <v>297666600</v>
      </c>
      <c r="K1019" s="14"/>
      <c r="L1019" s="14"/>
      <c r="M1019" s="14"/>
      <c r="N1019" s="14"/>
      <c r="O1019" s="14"/>
      <c r="P1019" s="14"/>
      <c r="Q1019" s="14"/>
      <c r="R1019" s="14"/>
      <c r="S1019" s="14"/>
      <c r="T1019" s="14"/>
      <c r="U1019" s="14"/>
      <c r="V1019" s="14"/>
      <c r="W1019" s="14"/>
      <c r="X1019" s="14"/>
      <c r="Y1019" s="14"/>
      <c r="Z1019" s="14"/>
      <c r="AA1019" s="14"/>
      <c r="AB1019" s="14"/>
      <c r="AC1019" s="14"/>
      <c r="AD1019" s="14"/>
      <c r="AE1019" s="14"/>
    </row>
    <row r="1020" spans="1:31" ht="37.5">
      <c r="A1020" s="28">
        <v>1016</v>
      </c>
      <c r="B1020" s="58" t="s">
        <v>4085</v>
      </c>
      <c r="C1020" s="29" t="s">
        <v>2158</v>
      </c>
      <c r="D1020" s="30" t="s">
        <v>1430</v>
      </c>
      <c r="E1020" s="34" t="s">
        <v>881</v>
      </c>
      <c r="F1020" s="29" t="s">
        <v>1427</v>
      </c>
      <c r="G1020" s="29" t="s">
        <v>3067</v>
      </c>
      <c r="H1020" s="60">
        <v>1055</v>
      </c>
      <c r="I1020" s="60">
        <v>531300</v>
      </c>
      <c r="J1020" s="60">
        <f t="shared" si="24"/>
        <v>560521500</v>
      </c>
      <c r="K1020" s="14"/>
      <c r="L1020" s="14"/>
      <c r="M1020" s="14"/>
      <c r="N1020" s="14"/>
      <c r="O1020" s="14"/>
      <c r="P1020" s="14"/>
      <c r="Q1020" s="14"/>
      <c r="R1020" s="14"/>
      <c r="S1020" s="14"/>
      <c r="T1020" s="14"/>
      <c r="U1020" s="14"/>
      <c r="V1020" s="14"/>
      <c r="W1020" s="14"/>
      <c r="X1020" s="14"/>
      <c r="Y1020" s="14"/>
      <c r="Z1020" s="14"/>
      <c r="AA1020" s="14"/>
      <c r="AB1020" s="14"/>
      <c r="AC1020" s="14"/>
      <c r="AD1020" s="14"/>
      <c r="AE1020" s="14"/>
    </row>
    <row r="1021" spans="1:31" ht="37.5">
      <c r="A1021" s="28">
        <v>1017</v>
      </c>
      <c r="B1021" s="58" t="s">
        <v>4086</v>
      </c>
      <c r="C1021" s="29" t="s">
        <v>648</v>
      </c>
      <c r="D1021" s="30" t="s">
        <v>1424</v>
      </c>
      <c r="E1021" s="34" t="s">
        <v>649</v>
      </c>
      <c r="F1021" s="29" t="s">
        <v>1427</v>
      </c>
      <c r="G1021" s="29" t="s">
        <v>3067</v>
      </c>
      <c r="H1021" s="60">
        <v>188</v>
      </c>
      <c r="I1021" s="60">
        <v>392700</v>
      </c>
      <c r="J1021" s="60">
        <f t="shared" si="24"/>
        <v>73827600</v>
      </c>
      <c r="K1021" s="14"/>
      <c r="L1021" s="14"/>
      <c r="M1021" s="14"/>
      <c r="N1021" s="14"/>
      <c r="O1021" s="14"/>
      <c r="P1021" s="14"/>
      <c r="Q1021" s="14"/>
      <c r="R1021" s="14"/>
      <c r="S1021" s="14"/>
      <c r="T1021" s="14"/>
      <c r="U1021" s="14"/>
      <c r="V1021" s="14"/>
      <c r="W1021" s="14"/>
      <c r="X1021" s="14"/>
      <c r="Y1021" s="14"/>
      <c r="Z1021" s="14"/>
      <c r="AA1021" s="14"/>
      <c r="AB1021" s="14"/>
      <c r="AC1021" s="14"/>
      <c r="AD1021" s="14"/>
      <c r="AE1021" s="14"/>
    </row>
    <row r="1022" spans="1:31" ht="37.5">
      <c r="A1022" s="28">
        <v>1018</v>
      </c>
      <c r="B1022" s="58" t="s">
        <v>4087</v>
      </c>
      <c r="C1022" s="37" t="s">
        <v>650</v>
      </c>
      <c r="D1022" s="30" t="s">
        <v>1426</v>
      </c>
      <c r="E1022" s="34"/>
      <c r="F1022" s="29" t="s">
        <v>1429</v>
      </c>
      <c r="G1022" s="29" t="s">
        <v>3067</v>
      </c>
      <c r="H1022" s="60">
        <v>4</v>
      </c>
      <c r="I1022" s="60">
        <v>11781000</v>
      </c>
      <c r="J1022" s="60">
        <f t="shared" si="24"/>
        <v>47124000</v>
      </c>
      <c r="K1022" s="14"/>
      <c r="L1022" s="14"/>
      <c r="M1022" s="14"/>
      <c r="N1022" s="14"/>
      <c r="O1022" s="14"/>
      <c r="P1022" s="14"/>
      <c r="Q1022" s="14"/>
      <c r="R1022" s="14"/>
      <c r="S1022" s="14"/>
      <c r="T1022" s="14"/>
      <c r="U1022" s="14"/>
      <c r="V1022" s="14"/>
      <c r="W1022" s="14"/>
      <c r="X1022" s="14"/>
      <c r="Y1022" s="14"/>
      <c r="Z1022" s="14"/>
      <c r="AA1022" s="14"/>
      <c r="AB1022" s="14"/>
      <c r="AC1022" s="14"/>
      <c r="AD1022" s="14"/>
      <c r="AE1022" s="14"/>
    </row>
    <row r="1023" spans="1:31" ht="112.5">
      <c r="A1023" s="28">
        <v>1019</v>
      </c>
      <c r="B1023" s="58" t="s">
        <v>4088</v>
      </c>
      <c r="C1023" s="37" t="s">
        <v>2163</v>
      </c>
      <c r="D1023" s="30" t="s">
        <v>1430</v>
      </c>
      <c r="E1023" s="34" t="s">
        <v>2164</v>
      </c>
      <c r="F1023" s="29" t="s">
        <v>1427</v>
      </c>
      <c r="G1023" s="29" t="s">
        <v>3067</v>
      </c>
      <c r="H1023" s="60">
        <v>15</v>
      </c>
      <c r="I1023" s="60">
        <v>598000</v>
      </c>
      <c r="J1023" s="60">
        <f t="shared" si="24"/>
        <v>8970000</v>
      </c>
      <c r="K1023" s="14"/>
      <c r="L1023" s="14"/>
      <c r="M1023" s="14"/>
      <c r="N1023" s="14"/>
      <c r="O1023" s="14"/>
      <c r="P1023" s="14"/>
      <c r="Q1023" s="14"/>
      <c r="R1023" s="14"/>
      <c r="S1023" s="14"/>
      <c r="T1023" s="14"/>
      <c r="U1023" s="14"/>
      <c r="V1023" s="14"/>
      <c r="W1023" s="14"/>
      <c r="X1023" s="14"/>
      <c r="Y1023" s="14"/>
      <c r="Z1023" s="14"/>
      <c r="AA1023" s="14"/>
      <c r="AB1023" s="14"/>
      <c r="AC1023" s="14"/>
      <c r="AD1023" s="14"/>
      <c r="AE1023" s="14"/>
    </row>
    <row r="1024" spans="1:31" ht="150">
      <c r="A1024" s="28">
        <v>1020</v>
      </c>
      <c r="B1024" s="58" t="s">
        <v>4089</v>
      </c>
      <c r="C1024" s="67" t="s">
        <v>2159</v>
      </c>
      <c r="D1024" s="30" t="s">
        <v>1021</v>
      </c>
      <c r="E1024" s="68" t="s">
        <v>2160</v>
      </c>
      <c r="F1024" s="29" t="s">
        <v>1427</v>
      </c>
      <c r="G1024" s="29" t="s">
        <v>3069</v>
      </c>
      <c r="H1024" s="60">
        <v>100</v>
      </c>
      <c r="I1024" s="60">
        <v>200000</v>
      </c>
      <c r="J1024" s="60">
        <f t="shared" si="24"/>
        <v>20000000</v>
      </c>
      <c r="K1024" s="14"/>
      <c r="L1024" s="14"/>
      <c r="M1024" s="14"/>
      <c r="N1024" s="14"/>
      <c r="O1024" s="14"/>
      <c r="P1024" s="14"/>
      <c r="Q1024" s="14"/>
      <c r="R1024" s="14"/>
      <c r="S1024" s="14"/>
      <c r="T1024" s="14"/>
      <c r="U1024" s="14"/>
      <c r="V1024" s="14"/>
      <c r="W1024" s="14"/>
      <c r="X1024" s="14"/>
      <c r="Y1024" s="14"/>
      <c r="Z1024" s="14"/>
      <c r="AA1024" s="14"/>
      <c r="AB1024" s="14"/>
      <c r="AC1024" s="14"/>
      <c r="AD1024" s="14"/>
      <c r="AE1024" s="14"/>
    </row>
    <row r="1025" spans="1:31" ht="37.5">
      <c r="A1025" s="28">
        <v>1021</v>
      </c>
      <c r="B1025" s="58" t="s">
        <v>4090</v>
      </c>
      <c r="C1025" s="29" t="s">
        <v>2165</v>
      </c>
      <c r="D1025" s="30" t="s">
        <v>1582</v>
      </c>
      <c r="E1025" s="34" t="s">
        <v>1842</v>
      </c>
      <c r="F1025" s="29" t="s">
        <v>1429</v>
      </c>
      <c r="G1025" s="59" t="s">
        <v>3068</v>
      </c>
      <c r="H1025" s="60">
        <v>50</v>
      </c>
      <c r="I1025" s="60">
        <v>250000</v>
      </c>
      <c r="J1025" s="60">
        <f t="shared" si="24"/>
        <v>12500000</v>
      </c>
      <c r="K1025" s="14"/>
      <c r="L1025" s="14"/>
      <c r="M1025" s="14"/>
      <c r="N1025" s="14"/>
      <c r="O1025" s="14"/>
      <c r="P1025" s="14"/>
      <c r="Q1025" s="14"/>
      <c r="R1025" s="14"/>
      <c r="S1025" s="14"/>
      <c r="T1025" s="14"/>
      <c r="U1025" s="14"/>
      <c r="V1025" s="14"/>
      <c r="W1025" s="14"/>
      <c r="X1025" s="14"/>
      <c r="Y1025" s="14"/>
      <c r="Z1025" s="14"/>
      <c r="AA1025" s="14"/>
      <c r="AB1025" s="14"/>
      <c r="AC1025" s="14"/>
      <c r="AD1025" s="14"/>
      <c r="AE1025" s="14"/>
    </row>
    <row r="1026" spans="1:31" ht="37.5">
      <c r="A1026" s="28">
        <v>1022</v>
      </c>
      <c r="B1026" s="58" t="s">
        <v>4091</v>
      </c>
      <c r="C1026" s="29" t="s">
        <v>2166</v>
      </c>
      <c r="D1026" s="30" t="s">
        <v>1435</v>
      </c>
      <c r="E1026" s="34" t="s">
        <v>651</v>
      </c>
      <c r="F1026" s="29" t="s">
        <v>1427</v>
      </c>
      <c r="G1026" s="29" t="s">
        <v>3067</v>
      </c>
      <c r="H1026" s="60">
        <v>265</v>
      </c>
      <c r="I1026" s="60">
        <v>258720</v>
      </c>
      <c r="J1026" s="60">
        <f t="shared" si="24"/>
        <v>68560800</v>
      </c>
      <c r="K1026" s="14"/>
      <c r="L1026" s="14"/>
      <c r="M1026" s="14"/>
      <c r="N1026" s="14"/>
      <c r="O1026" s="14"/>
      <c r="P1026" s="14"/>
      <c r="Q1026" s="14"/>
      <c r="R1026" s="14"/>
      <c r="S1026" s="14"/>
      <c r="T1026" s="14"/>
      <c r="U1026" s="14"/>
      <c r="V1026" s="14"/>
      <c r="W1026" s="14"/>
      <c r="X1026" s="14"/>
      <c r="Y1026" s="14"/>
      <c r="Z1026" s="14"/>
      <c r="AA1026" s="14"/>
      <c r="AB1026" s="14"/>
      <c r="AC1026" s="14"/>
      <c r="AD1026" s="14"/>
      <c r="AE1026" s="14"/>
    </row>
    <row r="1027" spans="1:31" ht="37.5">
      <c r="A1027" s="28">
        <v>1023</v>
      </c>
      <c r="B1027" s="58" t="s">
        <v>4092</v>
      </c>
      <c r="C1027" s="29" t="s">
        <v>2162</v>
      </c>
      <c r="D1027" s="30" t="s">
        <v>1435</v>
      </c>
      <c r="E1027" s="34" t="s">
        <v>2161</v>
      </c>
      <c r="F1027" s="29" t="s">
        <v>1429</v>
      </c>
      <c r="G1027" s="29" t="s">
        <v>3067</v>
      </c>
      <c r="H1027" s="60">
        <v>435</v>
      </c>
      <c r="I1027" s="60">
        <v>26400</v>
      </c>
      <c r="J1027" s="60">
        <f t="shared" si="24"/>
        <v>11484000</v>
      </c>
      <c r="K1027" s="14"/>
      <c r="L1027" s="14"/>
      <c r="M1027" s="14"/>
      <c r="N1027" s="14"/>
      <c r="O1027" s="14"/>
      <c r="P1027" s="14"/>
      <c r="Q1027" s="14"/>
      <c r="R1027" s="14"/>
      <c r="S1027" s="14"/>
      <c r="T1027" s="14"/>
      <c r="U1027" s="14"/>
      <c r="V1027" s="14"/>
      <c r="W1027" s="14"/>
      <c r="X1027" s="14"/>
      <c r="Y1027" s="14"/>
      <c r="Z1027" s="14"/>
      <c r="AA1027" s="14"/>
      <c r="AB1027" s="14"/>
      <c r="AC1027" s="14"/>
      <c r="AD1027" s="14"/>
      <c r="AE1027" s="14"/>
    </row>
    <row r="1028" spans="1:31" ht="37.5">
      <c r="A1028" s="28">
        <v>1024</v>
      </c>
      <c r="B1028" s="58" t="s">
        <v>4093</v>
      </c>
      <c r="C1028" s="29" t="s">
        <v>2162</v>
      </c>
      <c r="D1028" s="30" t="s">
        <v>1435</v>
      </c>
      <c r="E1028" s="34" t="s">
        <v>2167</v>
      </c>
      <c r="F1028" s="29" t="s">
        <v>1429</v>
      </c>
      <c r="G1028" s="29" t="s">
        <v>3067</v>
      </c>
      <c r="H1028" s="60">
        <v>165</v>
      </c>
      <c r="I1028" s="60">
        <v>334534.2</v>
      </c>
      <c r="J1028" s="60">
        <f t="shared" si="24"/>
        <v>55198143</v>
      </c>
      <c r="K1028" s="14"/>
      <c r="L1028" s="14"/>
      <c r="M1028" s="14"/>
      <c r="N1028" s="14"/>
      <c r="O1028" s="14"/>
      <c r="P1028" s="14"/>
      <c r="Q1028" s="14"/>
      <c r="R1028" s="14"/>
      <c r="S1028" s="14"/>
      <c r="T1028" s="14"/>
      <c r="U1028" s="14"/>
      <c r="V1028" s="14"/>
      <c r="W1028" s="14"/>
      <c r="X1028" s="14"/>
      <c r="Y1028" s="14"/>
      <c r="Z1028" s="14"/>
      <c r="AA1028" s="14"/>
      <c r="AB1028" s="14"/>
      <c r="AC1028" s="14"/>
      <c r="AD1028" s="14"/>
      <c r="AE1028" s="14"/>
    </row>
    <row r="1029" spans="1:31" ht="37.5">
      <c r="A1029" s="28">
        <v>1025</v>
      </c>
      <c r="B1029" s="58" t="s">
        <v>4094</v>
      </c>
      <c r="C1029" s="29" t="s">
        <v>2168</v>
      </c>
      <c r="D1029" s="30" t="s">
        <v>1435</v>
      </c>
      <c r="E1029" s="34" t="s">
        <v>652</v>
      </c>
      <c r="F1029" s="29" t="s">
        <v>1427</v>
      </c>
      <c r="G1029" s="29" t="s">
        <v>3067</v>
      </c>
      <c r="H1029" s="60">
        <v>291</v>
      </c>
      <c r="I1029" s="60">
        <v>249480</v>
      </c>
      <c r="J1029" s="60">
        <f t="shared" si="24"/>
        <v>72598680</v>
      </c>
      <c r="K1029" s="14"/>
      <c r="L1029" s="14"/>
      <c r="M1029" s="14"/>
      <c r="N1029" s="14"/>
      <c r="O1029" s="14"/>
      <c r="P1029" s="14"/>
      <c r="Q1029" s="14"/>
      <c r="R1029" s="14"/>
      <c r="S1029" s="14"/>
      <c r="T1029" s="14"/>
      <c r="U1029" s="14"/>
      <c r="V1029" s="14"/>
      <c r="W1029" s="14"/>
      <c r="X1029" s="14"/>
      <c r="Y1029" s="14"/>
      <c r="Z1029" s="14"/>
      <c r="AA1029" s="14"/>
      <c r="AB1029" s="14"/>
      <c r="AC1029" s="14"/>
      <c r="AD1029" s="14"/>
      <c r="AE1029" s="14"/>
    </row>
    <row r="1030" spans="1:31" ht="37.5">
      <c r="A1030" s="28">
        <v>1026</v>
      </c>
      <c r="B1030" s="58" t="s">
        <v>4095</v>
      </c>
      <c r="C1030" s="29" t="s">
        <v>2169</v>
      </c>
      <c r="D1030" s="30" t="s">
        <v>1435</v>
      </c>
      <c r="E1030" s="34" t="s">
        <v>2171</v>
      </c>
      <c r="F1030" s="29" t="s">
        <v>1429</v>
      </c>
      <c r="G1030" s="59" t="s">
        <v>3068</v>
      </c>
      <c r="H1030" s="60">
        <v>140</v>
      </c>
      <c r="I1030" s="60">
        <v>49000</v>
      </c>
      <c r="J1030" s="60">
        <f t="shared" si="24"/>
        <v>6860000</v>
      </c>
      <c r="K1030" s="14"/>
      <c r="L1030" s="14"/>
      <c r="M1030" s="14"/>
      <c r="N1030" s="14"/>
      <c r="O1030" s="14"/>
      <c r="P1030" s="14"/>
      <c r="Q1030" s="14"/>
      <c r="R1030" s="14"/>
      <c r="S1030" s="14"/>
      <c r="T1030" s="14"/>
      <c r="U1030" s="14"/>
      <c r="V1030" s="14"/>
      <c r="W1030" s="14"/>
      <c r="X1030" s="14"/>
      <c r="Y1030" s="14"/>
      <c r="Z1030" s="14"/>
      <c r="AA1030" s="14"/>
      <c r="AB1030" s="14"/>
      <c r="AC1030" s="14"/>
      <c r="AD1030" s="14"/>
      <c r="AE1030" s="14"/>
    </row>
    <row r="1031" spans="1:31" ht="37.5">
      <c r="A1031" s="28">
        <v>1027</v>
      </c>
      <c r="B1031" s="58" t="s">
        <v>4096</v>
      </c>
      <c r="C1031" s="29" t="s">
        <v>2169</v>
      </c>
      <c r="D1031" s="30" t="s">
        <v>1435</v>
      </c>
      <c r="E1031" s="34" t="s">
        <v>2170</v>
      </c>
      <c r="F1031" s="29" t="s">
        <v>1429</v>
      </c>
      <c r="G1031" s="59" t="s">
        <v>3068</v>
      </c>
      <c r="H1031" s="60">
        <v>50</v>
      </c>
      <c r="I1031" s="60">
        <v>44000</v>
      </c>
      <c r="J1031" s="60">
        <f t="shared" si="24"/>
        <v>2200000</v>
      </c>
      <c r="K1031" s="14"/>
      <c r="L1031" s="14"/>
      <c r="M1031" s="14"/>
      <c r="N1031" s="14"/>
      <c r="O1031" s="14"/>
      <c r="P1031" s="14"/>
      <c r="Q1031" s="14"/>
      <c r="R1031" s="14"/>
      <c r="S1031" s="14"/>
      <c r="T1031" s="14"/>
      <c r="U1031" s="14"/>
      <c r="V1031" s="14"/>
      <c r="W1031" s="14"/>
      <c r="X1031" s="14"/>
      <c r="Y1031" s="14"/>
      <c r="Z1031" s="14"/>
      <c r="AA1031" s="14"/>
      <c r="AB1031" s="14"/>
      <c r="AC1031" s="14"/>
      <c r="AD1031" s="14"/>
      <c r="AE1031" s="14"/>
    </row>
    <row r="1032" spans="1:31" ht="37.5">
      <c r="A1032" s="28">
        <v>1028</v>
      </c>
      <c r="B1032" s="58" t="s">
        <v>4097</v>
      </c>
      <c r="C1032" s="29" t="s">
        <v>2173</v>
      </c>
      <c r="D1032" s="30" t="s">
        <v>1435</v>
      </c>
      <c r="E1032" s="34" t="s">
        <v>2174</v>
      </c>
      <c r="F1032" s="29" t="s">
        <v>1429</v>
      </c>
      <c r="G1032" s="29" t="s">
        <v>3067</v>
      </c>
      <c r="H1032" s="60">
        <v>225</v>
      </c>
      <c r="I1032" s="60">
        <v>451605</v>
      </c>
      <c r="J1032" s="60">
        <f t="shared" ref="J1032:J1095" si="25">H1032*I1032</f>
        <v>101611125</v>
      </c>
      <c r="K1032" s="14"/>
      <c r="L1032" s="14"/>
      <c r="M1032" s="14"/>
      <c r="N1032" s="14"/>
      <c r="O1032" s="14"/>
      <c r="P1032" s="14"/>
      <c r="Q1032" s="14"/>
      <c r="R1032" s="14"/>
      <c r="S1032" s="14"/>
      <c r="T1032" s="14"/>
      <c r="U1032" s="14"/>
      <c r="V1032" s="14"/>
      <c r="W1032" s="14"/>
      <c r="X1032" s="14"/>
      <c r="Y1032" s="14"/>
      <c r="Z1032" s="14"/>
      <c r="AA1032" s="14"/>
      <c r="AB1032" s="14"/>
      <c r="AC1032" s="14"/>
      <c r="AD1032" s="14"/>
      <c r="AE1032" s="14"/>
    </row>
    <row r="1033" spans="1:31" ht="37.5">
      <c r="A1033" s="28">
        <v>1029</v>
      </c>
      <c r="B1033" s="58" t="s">
        <v>4098</v>
      </c>
      <c r="C1033" s="29" t="s">
        <v>2173</v>
      </c>
      <c r="D1033" s="30" t="s">
        <v>1435</v>
      </c>
      <c r="E1033" s="34" t="s">
        <v>2172</v>
      </c>
      <c r="F1033" s="29" t="s">
        <v>1429</v>
      </c>
      <c r="G1033" s="29" t="s">
        <v>3067</v>
      </c>
      <c r="H1033" s="60">
        <v>187</v>
      </c>
      <c r="I1033" s="60">
        <v>327927.59999999998</v>
      </c>
      <c r="J1033" s="60">
        <f t="shared" si="25"/>
        <v>61322461.199999996</v>
      </c>
      <c r="K1033" s="14"/>
      <c r="L1033" s="14"/>
      <c r="M1033" s="14"/>
      <c r="N1033" s="14"/>
      <c r="O1033" s="14"/>
      <c r="P1033" s="14"/>
      <c r="Q1033" s="14"/>
      <c r="R1033" s="14"/>
      <c r="S1033" s="14"/>
      <c r="T1033" s="14"/>
      <c r="U1033" s="14"/>
      <c r="V1033" s="14"/>
      <c r="W1033" s="14"/>
      <c r="X1033" s="14"/>
      <c r="Y1033" s="14"/>
      <c r="Z1033" s="14"/>
      <c r="AA1033" s="14"/>
      <c r="AB1033" s="14"/>
      <c r="AC1033" s="14"/>
      <c r="AD1033" s="14"/>
      <c r="AE1033" s="14"/>
    </row>
    <row r="1034" spans="1:31" ht="37.5">
      <c r="A1034" s="28">
        <v>1030</v>
      </c>
      <c r="B1034" s="58" t="s">
        <v>4099</v>
      </c>
      <c r="C1034" s="29" t="s">
        <v>1196</v>
      </c>
      <c r="D1034" s="30" t="s">
        <v>1435</v>
      </c>
      <c r="E1034" s="34" t="s">
        <v>1197</v>
      </c>
      <c r="F1034" s="29" t="s">
        <v>1432</v>
      </c>
      <c r="G1034" s="59" t="s">
        <v>3068</v>
      </c>
      <c r="H1034" s="60">
        <v>391</v>
      </c>
      <c r="I1034" s="60">
        <v>15400</v>
      </c>
      <c r="J1034" s="60">
        <f t="shared" si="25"/>
        <v>6021400</v>
      </c>
      <c r="K1034" s="14"/>
      <c r="L1034" s="14"/>
      <c r="M1034" s="14"/>
      <c r="N1034" s="14"/>
      <c r="O1034" s="14"/>
      <c r="P1034" s="14"/>
      <c r="Q1034" s="14"/>
      <c r="R1034" s="14"/>
      <c r="S1034" s="14"/>
      <c r="T1034" s="14"/>
      <c r="U1034" s="14"/>
      <c r="V1034" s="14"/>
      <c r="W1034" s="14"/>
      <c r="X1034" s="14"/>
      <c r="Y1034" s="14"/>
      <c r="Z1034" s="14"/>
      <c r="AA1034" s="14"/>
      <c r="AB1034" s="14"/>
      <c r="AC1034" s="14"/>
      <c r="AD1034" s="14"/>
      <c r="AE1034" s="14"/>
    </row>
    <row r="1035" spans="1:31" ht="37.5">
      <c r="A1035" s="28">
        <v>1031</v>
      </c>
      <c r="B1035" s="58" t="s">
        <v>4100</v>
      </c>
      <c r="C1035" s="29" t="s">
        <v>2175</v>
      </c>
      <c r="D1035" s="30" t="s">
        <v>1435</v>
      </c>
      <c r="E1035" s="34" t="s">
        <v>2176</v>
      </c>
      <c r="F1035" s="29" t="s">
        <v>1427</v>
      </c>
      <c r="G1035" s="29" t="s">
        <v>3067</v>
      </c>
      <c r="H1035" s="60">
        <v>10</v>
      </c>
      <c r="I1035" s="60">
        <v>541800</v>
      </c>
      <c r="J1035" s="60">
        <f t="shared" si="25"/>
        <v>5418000</v>
      </c>
      <c r="K1035" s="14"/>
      <c r="L1035" s="14"/>
      <c r="M1035" s="14"/>
      <c r="N1035" s="14"/>
      <c r="O1035" s="14"/>
      <c r="P1035" s="14"/>
      <c r="Q1035" s="14"/>
      <c r="R1035" s="14"/>
      <c r="S1035" s="14"/>
      <c r="T1035" s="14"/>
      <c r="U1035" s="14"/>
      <c r="V1035" s="14"/>
      <c r="W1035" s="14"/>
      <c r="X1035" s="14"/>
      <c r="Y1035" s="14"/>
      <c r="Z1035" s="14"/>
      <c r="AA1035" s="14"/>
      <c r="AB1035" s="14"/>
      <c r="AC1035" s="14"/>
      <c r="AD1035" s="14"/>
      <c r="AE1035" s="14"/>
    </row>
    <row r="1036" spans="1:31" ht="37.5">
      <c r="A1036" s="28">
        <v>1032</v>
      </c>
      <c r="B1036" s="58" t="s">
        <v>4101</v>
      </c>
      <c r="C1036" s="29" t="s">
        <v>2177</v>
      </c>
      <c r="D1036" s="30" t="s">
        <v>1435</v>
      </c>
      <c r="E1036" s="34" t="s">
        <v>2178</v>
      </c>
      <c r="F1036" s="29" t="s">
        <v>1427</v>
      </c>
      <c r="G1036" s="59" t="s">
        <v>3068</v>
      </c>
      <c r="H1036" s="60">
        <v>423</v>
      </c>
      <c r="I1036" s="60">
        <v>39600</v>
      </c>
      <c r="J1036" s="60">
        <f t="shared" si="25"/>
        <v>16750800</v>
      </c>
      <c r="K1036" s="14"/>
      <c r="L1036" s="14"/>
      <c r="M1036" s="14"/>
      <c r="N1036" s="14"/>
      <c r="O1036" s="14"/>
      <c r="P1036" s="14"/>
      <c r="Q1036" s="14"/>
      <c r="R1036" s="14"/>
      <c r="S1036" s="14"/>
      <c r="T1036" s="14"/>
      <c r="U1036" s="14"/>
      <c r="V1036" s="14"/>
      <c r="W1036" s="14"/>
      <c r="X1036" s="14"/>
      <c r="Y1036" s="14"/>
      <c r="Z1036" s="14"/>
      <c r="AA1036" s="14"/>
      <c r="AB1036" s="14"/>
      <c r="AC1036" s="14"/>
      <c r="AD1036" s="14"/>
      <c r="AE1036" s="14"/>
    </row>
    <row r="1037" spans="1:31" ht="56.25">
      <c r="A1037" s="28">
        <v>1033</v>
      </c>
      <c r="B1037" s="58" t="s">
        <v>4102</v>
      </c>
      <c r="C1037" s="37" t="s">
        <v>2179</v>
      </c>
      <c r="D1037" s="30" t="s">
        <v>1407</v>
      </c>
      <c r="E1037" s="34" t="s">
        <v>1291</v>
      </c>
      <c r="F1037" s="29" t="s">
        <v>1427</v>
      </c>
      <c r="G1037" s="29" t="s">
        <v>3069</v>
      </c>
      <c r="H1037" s="60">
        <v>140</v>
      </c>
      <c r="I1037" s="60">
        <v>232640.1</v>
      </c>
      <c r="J1037" s="60">
        <f t="shared" si="25"/>
        <v>32569614</v>
      </c>
      <c r="K1037" s="14"/>
      <c r="L1037" s="14"/>
      <c r="M1037" s="14"/>
      <c r="N1037" s="14"/>
      <c r="O1037" s="14"/>
      <c r="P1037" s="14"/>
      <c r="Q1037" s="14"/>
      <c r="R1037" s="14"/>
      <c r="S1037" s="14"/>
      <c r="T1037" s="14"/>
      <c r="U1037" s="14"/>
      <c r="V1037" s="14"/>
      <c r="W1037" s="14"/>
      <c r="X1037" s="14"/>
      <c r="Y1037" s="14"/>
      <c r="Z1037" s="14"/>
      <c r="AA1037" s="14"/>
      <c r="AB1037" s="14"/>
      <c r="AC1037" s="14"/>
      <c r="AD1037" s="14"/>
      <c r="AE1037" s="14"/>
    </row>
    <row r="1038" spans="1:31" ht="150">
      <c r="A1038" s="28">
        <v>1034</v>
      </c>
      <c r="B1038" s="58" t="s">
        <v>4103</v>
      </c>
      <c r="C1038" s="29" t="s">
        <v>2180</v>
      </c>
      <c r="D1038" s="30" t="s">
        <v>1602</v>
      </c>
      <c r="E1038" s="34" t="s">
        <v>653</v>
      </c>
      <c r="F1038" s="29" t="s">
        <v>1427</v>
      </c>
      <c r="G1038" s="29" t="s">
        <v>3067</v>
      </c>
      <c r="H1038" s="60">
        <v>12</v>
      </c>
      <c r="I1038" s="60">
        <v>192500</v>
      </c>
      <c r="J1038" s="60">
        <f t="shared" si="25"/>
        <v>2310000</v>
      </c>
      <c r="K1038" s="14"/>
      <c r="L1038" s="14"/>
      <c r="M1038" s="14"/>
      <c r="N1038" s="14"/>
      <c r="O1038" s="14"/>
      <c r="P1038" s="14"/>
      <c r="Q1038" s="14"/>
      <c r="R1038" s="14"/>
      <c r="S1038" s="14"/>
      <c r="T1038" s="14"/>
      <c r="U1038" s="14"/>
      <c r="V1038" s="14"/>
      <c r="W1038" s="14"/>
      <c r="X1038" s="14"/>
      <c r="Y1038" s="14"/>
      <c r="Z1038" s="14"/>
      <c r="AA1038" s="14"/>
      <c r="AB1038" s="14"/>
      <c r="AC1038" s="14"/>
      <c r="AD1038" s="14"/>
      <c r="AE1038" s="14"/>
    </row>
    <row r="1039" spans="1:31" ht="37.5">
      <c r="A1039" s="28">
        <v>1035</v>
      </c>
      <c r="B1039" s="58" t="s">
        <v>4104</v>
      </c>
      <c r="C1039" s="29" t="s">
        <v>1198</v>
      </c>
      <c r="D1039" s="30" t="s">
        <v>1435</v>
      </c>
      <c r="E1039" s="34" t="s">
        <v>1197</v>
      </c>
      <c r="F1039" s="29" t="s">
        <v>1429</v>
      </c>
      <c r="G1039" s="59" t="s">
        <v>3068</v>
      </c>
      <c r="H1039" s="60">
        <v>12</v>
      </c>
      <c r="I1039" s="60">
        <v>49000</v>
      </c>
      <c r="J1039" s="60">
        <f t="shared" si="25"/>
        <v>588000</v>
      </c>
      <c r="K1039" s="14"/>
      <c r="L1039" s="14"/>
      <c r="M1039" s="14"/>
      <c r="N1039" s="14"/>
      <c r="O1039" s="14"/>
      <c r="P1039" s="14"/>
      <c r="Q1039" s="14"/>
      <c r="R1039" s="14"/>
      <c r="S1039" s="14"/>
      <c r="T1039" s="14"/>
      <c r="U1039" s="14"/>
      <c r="V1039" s="14"/>
      <c r="W1039" s="14"/>
      <c r="X1039" s="14"/>
      <c r="Y1039" s="14"/>
      <c r="Z1039" s="14"/>
      <c r="AA1039" s="14"/>
      <c r="AB1039" s="14"/>
      <c r="AC1039" s="14"/>
      <c r="AD1039" s="14"/>
      <c r="AE1039" s="14"/>
    </row>
    <row r="1040" spans="1:31" ht="56.25">
      <c r="A1040" s="28">
        <v>1036</v>
      </c>
      <c r="B1040" s="58" t="s">
        <v>4105</v>
      </c>
      <c r="C1040" s="29" t="s">
        <v>2182</v>
      </c>
      <c r="D1040" s="30" t="s">
        <v>1435</v>
      </c>
      <c r="E1040" s="34" t="s">
        <v>2185</v>
      </c>
      <c r="F1040" s="29" t="s">
        <v>1432</v>
      </c>
      <c r="G1040" s="59" t="s">
        <v>3068</v>
      </c>
      <c r="H1040" s="60">
        <v>131</v>
      </c>
      <c r="I1040" s="60">
        <v>622776</v>
      </c>
      <c r="J1040" s="60">
        <f t="shared" si="25"/>
        <v>81583656</v>
      </c>
      <c r="K1040" s="14"/>
      <c r="L1040" s="14"/>
      <c r="M1040" s="14"/>
      <c r="N1040" s="14"/>
      <c r="O1040" s="14"/>
      <c r="P1040" s="14"/>
      <c r="Q1040" s="14"/>
      <c r="R1040" s="14"/>
      <c r="S1040" s="14"/>
      <c r="T1040" s="14"/>
      <c r="U1040" s="14"/>
      <c r="V1040" s="14"/>
      <c r="W1040" s="14"/>
      <c r="X1040" s="14"/>
      <c r="Y1040" s="14"/>
      <c r="Z1040" s="14"/>
      <c r="AA1040" s="14"/>
      <c r="AB1040" s="14"/>
      <c r="AC1040" s="14"/>
      <c r="AD1040" s="14"/>
      <c r="AE1040" s="14"/>
    </row>
    <row r="1041" spans="1:31" ht="56.25">
      <c r="A1041" s="28">
        <v>1037</v>
      </c>
      <c r="B1041" s="58" t="s">
        <v>4106</v>
      </c>
      <c r="C1041" s="29" t="s">
        <v>2182</v>
      </c>
      <c r="D1041" s="30" t="s">
        <v>1435</v>
      </c>
      <c r="E1041" s="34" t="s">
        <v>2186</v>
      </c>
      <c r="F1041" s="29" t="s">
        <v>1429</v>
      </c>
      <c r="G1041" s="59" t="s">
        <v>3068</v>
      </c>
      <c r="H1041" s="60">
        <v>45</v>
      </c>
      <c r="I1041" s="60">
        <v>54600</v>
      </c>
      <c r="J1041" s="60">
        <f t="shared" si="25"/>
        <v>2457000</v>
      </c>
      <c r="K1041" s="14"/>
      <c r="L1041" s="14"/>
      <c r="M1041" s="14"/>
      <c r="N1041" s="14"/>
      <c r="O1041" s="14"/>
      <c r="P1041" s="14"/>
      <c r="Q1041" s="14"/>
      <c r="R1041" s="14"/>
      <c r="S1041" s="14"/>
      <c r="T1041" s="14"/>
      <c r="U1041" s="14"/>
      <c r="V1041" s="14"/>
      <c r="W1041" s="14"/>
      <c r="X1041" s="14"/>
      <c r="Y1041" s="14"/>
      <c r="Z1041" s="14"/>
      <c r="AA1041" s="14"/>
      <c r="AB1041" s="14"/>
      <c r="AC1041" s="14"/>
      <c r="AD1041" s="14"/>
      <c r="AE1041" s="14"/>
    </row>
    <row r="1042" spans="1:31" ht="37.5">
      <c r="A1042" s="28">
        <v>1038</v>
      </c>
      <c r="B1042" s="58" t="s">
        <v>4107</v>
      </c>
      <c r="C1042" s="29" t="s">
        <v>2183</v>
      </c>
      <c r="D1042" s="30" t="s">
        <v>1424</v>
      </c>
      <c r="E1042" s="34" t="s">
        <v>2184</v>
      </c>
      <c r="F1042" s="29" t="s">
        <v>1466</v>
      </c>
      <c r="G1042" s="59" t="s">
        <v>3068</v>
      </c>
      <c r="H1042" s="60">
        <v>2000</v>
      </c>
      <c r="I1042" s="60">
        <v>7500</v>
      </c>
      <c r="J1042" s="60">
        <f t="shared" si="25"/>
        <v>15000000</v>
      </c>
      <c r="K1042" s="14"/>
      <c r="L1042" s="14"/>
      <c r="M1042" s="14"/>
      <c r="N1042" s="14"/>
      <c r="O1042" s="14"/>
      <c r="P1042" s="14"/>
      <c r="Q1042" s="14"/>
      <c r="R1042" s="14"/>
      <c r="S1042" s="14"/>
      <c r="T1042" s="14"/>
      <c r="U1042" s="14"/>
      <c r="V1042" s="14"/>
      <c r="W1042" s="14"/>
      <c r="X1042" s="14"/>
      <c r="Y1042" s="14"/>
      <c r="Z1042" s="14"/>
      <c r="AA1042" s="14"/>
      <c r="AB1042" s="14"/>
      <c r="AC1042" s="14"/>
      <c r="AD1042" s="14"/>
      <c r="AE1042" s="14"/>
    </row>
    <row r="1043" spans="1:31" ht="37.5">
      <c r="A1043" s="28">
        <v>1039</v>
      </c>
      <c r="B1043" s="58" t="s">
        <v>4108</v>
      </c>
      <c r="C1043" s="29" t="s">
        <v>2187</v>
      </c>
      <c r="D1043" s="30" t="s">
        <v>1435</v>
      </c>
      <c r="E1043" s="34" t="s">
        <v>2202</v>
      </c>
      <c r="F1043" s="29" t="s">
        <v>1427</v>
      </c>
      <c r="G1043" s="29" t="s">
        <v>3067</v>
      </c>
      <c r="H1043" s="60">
        <v>6</v>
      </c>
      <c r="I1043" s="60">
        <v>2688000</v>
      </c>
      <c r="J1043" s="60">
        <f t="shared" si="25"/>
        <v>16128000</v>
      </c>
      <c r="K1043" s="14"/>
      <c r="L1043" s="14"/>
      <c r="M1043" s="14"/>
      <c r="N1043" s="14"/>
      <c r="O1043" s="14"/>
      <c r="P1043" s="14"/>
      <c r="Q1043" s="14"/>
      <c r="R1043" s="14"/>
      <c r="S1043" s="14"/>
      <c r="T1043" s="14"/>
      <c r="U1043" s="14"/>
      <c r="V1043" s="14"/>
      <c r="W1043" s="14"/>
      <c r="X1043" s="14"/>
      <c r="Y1043" s="14"/>
      <c r="Z1043" s="14"/>
      <c r="AA1043" s="14"/>
      <c r="AB1043" s="14"/>
      <c r="AC1043" s="14"/>
      <c r="AD1043" s="14"/>
      <c r="AE1043" s="14"/>
    </row>
    <row r="1044" spans="1:31" ht="37.5">
      <c r="A1044" s="28">
        <v>1040</v>
      </c>
      <c r="B1044" s="58" t="s">
        <v>4109</v>
      </c>
      <c r="C1044" s="29" t="s">
        <v>2189</v>
      </c>
      <c r="D1044" s="30" t="s">
        <v>1435</v>
      </c>
      <c r="E1044" s="34" t="s">
        <v>2188</v>
      </c>
      <c r="F1044" s="29" t="s">
        <v>1429</v>
      </c>
      <c r="G1044" s="59" t="s">
        <v>3068</v>
      </c>
      <c r="H1044" s="60">
        <v>42</v>
      </c>
      <c r="I1044" s="60">
        <v>2258256</v>
      </c>
      <c r="J1044" s="60">
        <f t="shared" si="25"/>
        <v>94846752</v>
      </c>
      <c r="K1044" s="14"/>
      <c r="L1044" s="14"/>
      <c r="M1044" s="14"/>
      <c r="N1044" s="14"/>
      <c r="O1044" s="14"/>
      <c r="P1044" s="14"/>
      <c r="Q1044" s="14"/>
      <c r="R1044" s="14"/>
      <c r="S1044" s="14"/>
      <c r="T1044" s="14"/>
      <c r="U1044" s="14"/>
      <c r="V1044" s="14"/>
      <c r="W1044" s="14"/>
      <c r="X1044" s="14"/>
      <c r="Y1044" s="14"/>
      <c r="Z1044" s="14"/>
      <c r="AA1044" s="14"/>
      <c r="AB1044" s="14"/>
      <c r="AC1044" s="14"/>
      <c r="AD1044" s="14"/>
      <c r="AE1044" s="14"/>
    </row>
    <row r="1045" spans="1:31" ht="37.5">
      <c r="A1045" s="28">
        <v>1041</v>
      </c>
      <c r="B1045" s="58" t="s">
        <v>4110</v>
      </c>
      <c r="C1045" s="29" t="s">
        <v>2189</v>
      </c>
      <c r="D1045" s="30" t="s">
        <v>1435</v>
      </c>
      <c r="E1045" s="34" t="s">
        <v>2190</v>
      </c>
      <c r="F1045" s="29" t="s">
        <v>1429</v>
      </c>
      <c r="G1045" s="59" t="s">
        <v>3068</v>
      </c>
      <c r="H1045" s="60">
        <v>52</v>
      </c>
      <c r="I1045" s="60">
        <v>252560</v>
      </c>
      <c r="J1045" s="60">
        <f t="shared" si="25"/>
        <v>13133120</v>
      </c>
      <c r="K1045" s="14"/>
      <c r="L1045" s="14"/>
      <c r="M1045" s="14"/>
      <c r="N1045" s="14"/>
      <c r="O1045" s="14"/>
      <c r="P1045" s="14"/>
      <c r="Q1045" s="14"/>
      <c r="R1045" s="14"/>
      <c r="S1045" s="14"/>
      <c r="T1045" s="14"/>
      <c r="U1045" s="14"/>
      <c r="V1045" s="14"/>
      <c r="W1045" s="14"/>
      <c r="X1045" s="14"/>
      <c r="Y1045" s="14"/>
      <c r="Z1045" s="14"/>
      <c r="AA1045" s="14"/>
      <c r="AB1045" s="14"/>
      <c r="AC1045" s="14"/>
      <c r="AD1045" s="14"/>
      <c r="AE1045" s="14"/>
    </row>
    <row r="1046" spans="1:31" ht="37.5">
      <c r="A1046" s="28">
        <v>1042</v>
      </c>
      <c r="B1046" s="58" t="s">
        <v>4111</v>
      </c>
      <c r="C1046" s="29" t="s">
        <v>2187</v>
      </c>
      <c r="D1046" s="30" t="s">
        <v>1435</v>
      </c>
      <c r="E1046" s="34" t="s">
        <v>2191</v>
      </c>
      <c r="F1046" s="29" t="s">
        <v>1429</v>
      </c>
      <c r="G1046" s="59" t="s">
        <v>3068</v>
      </c>
      <c r="H1046" s="60">
        <v>92</v>
      </c>
      <c r="I1046" s="60">
        <v>246400</v>
      </c>
      <c r="J1046" s="60">
        <f t="shared" si="25"/>
        <v>22668800</v>
      </c>
      <c r="K1046" s="14"/>
      <c r="L1046" s="14"/>
      <c r="M1046" s="14"/>
      <c r="N1046" s="14"/>
      <c r="O1046" s="14"/>
      <c r="P1046" s="14"/>
      <c r="Q1046" s="14"/>
      <c r="R1046" s="14"/>
      <c r="S1046" s="14"/>
      <c r="T1046" s="14"/>
      <c r="U1046" s="14"/>
      <c r="V1046" s="14"/>
      <c r="W1046" s="14"/>
      <c r="X1046" s="14"/>
      <c r="Y1046" s="14"/>
      <c r="Z1046" s="14"/>
      <c r="AA1046" s="14"/>
      <c r="AB1046" s="14"/>
      <c r="AC1046" s="14"/>
      <c r="AD1046" s="14"/>
      <c r="AE1046" s="14"/>
    </row>
    <row r="1047" spans="1:31" ht="37.5">
      <c r="A1047" s="28">
        <v>1043</v>
      </c>
      <c r="B1047" s="58" t="s">
        <v>4112</v>
      </c>
      <c r="C1047" s="29" t="s">
        <v>2187</v>
      </c>
      <c r="D1047" s="30" t="s">
        <v>1435</v>
      </c>
      <c r="E1047" s="34" t="s">
        <v>2181</v>
      </c>
      <c r="F1047" s="29" t="s">
        <v>1429</v>
      </c>
      <c r="G1047" s="59" t="s">
        <v>3068</v>
      </c>
      <c r="H1047" s="60">
        <v>4</v>
      </c>
      <c r="I1047" s="60">
        <v>60000</v>
      </c>
      <c r="J1047" s="60">
        <f t="shared" si="25"/>
        <v>240000</v>
      </c>
      <c r="K1047" s="14"/>
      <c r="L1047" s="14"/>
      <c r="M1047" s="14"/>
      <c r="N1047" s="14"/>
      <c r="O1047" s="14"/>
      <c r="P1047" s="14"/>
      <c r="Q1047" s="14"/>
      <c r="R1047" s="14"/>
      <c r="S1047" s="14"/>
      <c r="T1047" s="14"/>
      <c r="U1047" s="14"/>
      <c r="V1047" s="14"/>
      <c r="W1047" s="14"/>
      <c r="X1047" s="14"/>
      <c r="Y1047" s="14"/>
      <c r="Z1047" s="14"/>
      <c r="AA1047" s="14"/>
      <c r="AB1047" s="14"/>
      <c r="AC1047" s="14"/>
      <c r="AD1047" s="14"/>
      <c r="AE1047" s="14"/>
    </row>
    <row r="1048" spans="1:31" ht="56.25">
      <c r="A1048" s="28">
        <v>1044</v>
      </c>
      <c r="B1048" s="58" t="s">
        <v>4113</v>
      </c>
      <c r="C1048" s="29" t="s">
        <v>2197</v>
      </c>
      <c r="D1048" s="30" t="s">
        <v>1435</v>
      </c>
      <c r="E1048" s="34" t="s">
        <v>2200</v>
      </c>
      <c r="F1048" s="29" t="s">
        <v>1429</v>
      </c>
      <c r="G1048" s="29" t="s">
        <v>3067</v>
      </c>
      <c r="H1048" s="60">
        <v>5</v>
      </c>
      <c r="I1048" s="60">
        <v>2250000</v>
      </c>
      <c r="J1048" s="60">
        <f t="shared" si="25"/>
        <v>11250000</v>
      </c>
      <c r="K1048" s="14"/>
      <c r="L1048" s="14"/>
      <c r="M1048" s="14"/>
      <c r="N1048" s="14"/>
      <c r="O1048" s="14"/>
      <c r="P1048" s="14"/>
      <c r="Q1048" s="14"/>
      <c r="R1048" s="14"/>
      <c r="S1048" s="14"/>
      <c r="T1048" s="14"/>
      <c r="U1048" s="14"/>
      <c r="V1048" s="14"/>
      <c r="W1048" s="14"/>
      <c r="X1048" s="14"/>
      <c r="Y1048" s="14"/>
      <c r="Z1048" s="14"/>
      <c r="AA1048" s="14"/>
      <c r="AB1048" s="14"/>
      <c r="AC1048" s="14"/>
      <c r="AD1048" s="14"/>
      <c r="AE1048" s="14"/>
    </row>
    <row r="1049" spans="1:31" ht="37.5">
      <c r="A1049" s="28">
        <v>1045</v>
      </c>
      <c r="B1049" s="58" t="s">
        <v>4114</v>
      </c>
      <c r="C1049" s="37" t="s">
        <v>2197</v>
      </c>
      <c r="D1049" s="41" t="s">
        <v>1435</v>
      </c>
      <c r="E1049" s="86" t="s">
        <v>2196</v>
      </c>
      <c r="F1049" s="37" t="s">
        <v>1429</v>
      </c>
      <c r="G1049" s="37" t="s">
        <v>3067</v>
      </c>
      <c r="H1049" s="60">
        <v>24</v>
      </c>
      <c r="I1049" s="60">
        <v>595980</v>
      </c>
      <c r="J1049" s="60">
        <f t="shared" si="25"/>
        <v>14303520</v>
      </c>
      <c r="K1049" s="14"/>
      <c r="L1049" s="14"/>
      <c r="M1049" s="14"/>
      <c r="N1049" s="14"/>
      <c r="O1049" s="14"/>
      <c r="P1049" s="14"/>
      <c r="Q1049" s="14"/>
      <c r="R1049" s="14"/>
      <c r="S1049" s="14"/>
      <c r="T1049" s="14"/>
      <c r="U1049" s="14"/>
      <c r="V1049" s="14"/>
      <c r="W1049" s="14"/>
      <c r="X1049" s="14"/>
      <c r="Y1049" s="14"/>
      <c r="Z1049" s="14"/>
      <c r="AA1049" s="14"/>
      <c r="AB1049" s="14"/>
      <c r="AC1049" s="14"/>
      <c r="AD1049" s="14"/>
      <c r="AE1049" s="14"/>
    </row>
    <row r="1050" spans="1:31" ht="37.5">
      <c r="A1050" s="28">
        <v>1046</v>
      </c>
      <c r="B1050" s="58" t="s">
        <v>4115</v>
      </c>
      <c r="C1050" s="37" t="s">
        <v>2199</v>
      </c>
      <c r="D1050" s="41" t="s">
        <v>1435</v>
      </c>
      <c r="E1050" s="86" t="s">
        <v>2198</v>
      </c>
      <c r="F1050" s="37" t="s">
        <v>1429</v>
      </c>
      <c r="G1050" s="118" t="s">
        <v>3068</v>
      </c>
      <c r="H1050" s="60">
        <v>43</v>
      </c>
      <c r="I1050" s="60">
        <v>38500</v>
      </c>
      <c r="J1050" s="60">
        <f t="shared" si="25"/>
        <v>1655500</v>
      </c>
      <c r="K1050" s="14"/>
      <c r="L1050" s="14"/>
      <c r="M1050" s="14"/>
      <c r="N1050" s="14"/>
      <c r="O1050" s="14"/>
      <c r="P1050" s="14"/>
      <c r="Q1050" s="14"/>
      <c r="R1050" s="14"/>
      <c r="S1050" s="14"/>
      <c r="T1050" s="14"/>
      <c r="U1050" s="14"/>
      <c r="V1050" s="14"/>
      <c r="W1050" s="14"/>
      <c r="X1050" s="14"/>
      <c r="Y1050" s="14"/>
      <c r="Z1050" s="14"/>
      <c r="AA1050" s="14"/>
      <c r="AB1050" s="14"/>
      <c r="AC1050" s="14"/>
      <c r="AD1050" s="14"/>
      <c r="AE1050" s="14"/>
    </row>
    <row r="1051" spans="1:31" ht="37.5">
      <c r="A1051" s="28">
        <v>1047</v>
      </c>
      <c r="B1051" s="58" t="s">
        <v>4116</v>
      </c>
      <c r="C1051" s="29" t="s">
        <v>2194</v>
      </c>
      <c r="D1051" s="30" t="s">
        <v>1435</v>
      </c>
      <c r="E1051" s="34" t="s">
        <v>2193</v>
      </c>
      <c r="F1051" s="29" t="s">
        <v>1429</v>
      </c>
      <c r="G1051" s="59" t="s">
        <v>3068</v>
      </c>
      <c r="H1051" s="60">
        <v>12</v>
      </c>
      <c r="I1051" s="60">
        <v>314160</v>
      </c>
      <c r="J1051" s="60">
        <f t="shared" si="25"/>
        <v>3769920</v>
      </c>
      <c r="K1051" s="14"/>
      <c r="L1051" s="14"/>
      <c r="M1051" s="14"/>
      <c r="N1051" s="14"/>
      <c r="O1051" s="14"/>
      <c r="P1051" s="14"/>
      <c r="Q1051" s="14"/>
      <c r="R1051" s="14"/>
      <c r="S1051" s="14"/>
      <c r="T1051" s="14"/>
      <c r="U1051" s="14"/>
      <c r="V1051" s="14"/>
      <c r="W1051" s="14"/>
      <c r="X1051" s="14"/>
      <c r="Y1051" s="14"/>
      <c r="Z1051" s="14"/>
      <c r="AA1051" s="14"/>
      <c r="AB1051" s="14"/>
      <c r="AC1051" s="14"/>
      <c r="AD1051" s="14"/>
      <c r="AE1051" s="14"/>
    </row>
    <row r="1052" spans="1:31" ht="37.5">
      <c r="A1052" s="28">
        <v>1048</v>
      </c>
      <c r="B1052" s="58" t="s">
        <v>4117</v>
      </c>
      <c r="C1052" s="29" t="s">
        <v>2192</v>
      </c>
      <c r="D1052" s="30" t="s">
        <v>1435</v>
      </c>
      <c r="E1052" s="34" t="s">
        <v>2195</v>
      </c>
      <c r="F1052" s="29" t="s">
        <v>1429</v>
      </c>
      <c r="G1052" s="59" t="s">
        <v>3068</v>
      </c>
      <c r="H1052" s="60">
        <v>12</v>
      </c>
      <c r="I1052" s="60">
        <v>853776</v>
      </c>
      <c r="J1052" s="60">
        <f t="shared" si="25"/>
        <v>10245312</v>
      </c>
      <c r="K1052" s="14"/>
      <c r="L1052" s="14"/>
      <c r="M1052" s="14"/>
      <c r="N1052" s="14"/>
      <c r="O1052" s="14"/>
      <c r="P1052" s="14"/>
      <c r="Q1052" s="14"/>
      <c r="R1052" s="14"/>
      <c r="S1052" s="14"/>
      <c r="T1052" s="14"/>
      <c r="U1052" s="14"/>
      <c r="V1052" s="14"/>
      <c r="W1052" s="14"/>
      <c r="X1052" s="14"/>
      <c r="Y1052" s="14"/>
      <c r="Z1052" s="14"/>
      <c r="AA1052" s="14"/>
      <c r="AB1052" s="14"/>
      <c r="AC1052" s="14"/>
      <c r="AD1052" s="14"/>
      <c r="AE1052" s="14"/>
    </row>
    <row r="1053" spans="1:31" ht="56.25">
      <c r="A1053" s="28">
        <v>1049</v>
      </c>
      <c r="B1053" s="58" t="s">
        <v>4118</v>
      </c>
      <c r="C1053" s="29" t="s">
        <v>2204</v>
      </c>
      <c r="D1053" s="30" t="s">
        <v>1435</v>
      </c>
      <c r="E1053" s="34" t="s">
        <v>2205</v>
      </c>
      <c r="F1053" s="29" t="s">
        <v>1427</v>
      </c>
      <c r="G1053" s="29" t="s">
        <v>3067</v>
      </c>
      <c r="H1053" s="60">
        <v>5</v>
      </c>
      <c r="I1053" s="60">
        <v>2300000</v>
      </c>
      <c r="J1053" s="60">
        <f t="shared" si="25"/>
        <v>11500000</v>
      </c>
      <c r="K1053" s="14"/>
      <c r="L1053" s="14"/>
      <c r="M1053" s="14"/>
      <c r="N1053" s="14"/>
      <c r="O1053" s="14"/>
      <c r="P1053" s="14"/>
      <c r="Q1053" s="14"/>
      <c r="R1053" s="14"/>
      <c r="S1053" s="14"/>
      <c r="T1053" s="14"/>
      <c r="U1053" s="14"/>
      <c r="V1053" s="14"/>
      <c r="W1053" s="14"/>
      <c r="X1053" s="14"/>
      <c r="Y1053" s="14"/>
      <c r="Z1053" s="14"/>
      <c r="AA1053" s="14"/>
      <c r="AB1053" s="14"/>
      <c r="AC1053" s="14"/>
      <c r="AD1053" s="14"/>
      <c r="AE1053" s="14"/>
    </row>
    <row r="1054" spans="1:31" ht="37.5">
      <c r="A1054" s="28">
        <v>1050</v>
      </c>
      <c r="B1054" s="58" t="s">
        <v>4119</v>
      </c>
      <c r="C1054" s="37" t="s">
        <v>2201</v>
      </c>
      <c r="D1054" s="41" t="s">
        <v>1435</v>
      </c>
      <c r="E1054" s="86" t="s">
        <v>2181</v>
      </c>
      <c r="F1054" s="37" t="s">
        <v>1429</v>
      </c>
      <c r="G1054" s="37" t="s">
        <v>3067</v>
      </c>
      <c r="H1054" s="60">
        <v>150</v>
      </c>
      <c r="I1054" s="60">
        <v>533610</v>
      </c>
      <c r="J1054" s="60">
        <f t="shared" si="25"/>
        <v>80041500</v>
      </c>
      <c r="K1054" s="14"/>
      <c r="L1054" s="14"/>
      <c r="M1054" s="14"/>
      <c r="N1054" s="14"/>
      <c r="O1054" s="14"/>
      <c r="P1054" s="14"/>
      <c r="Q1054" s="14"/>
      <c r="R1054" s="14"/>
      <c r="S1054" s="14"/>
      <c r="T1054" s="14"/>
      <c r="U1054" s="14"/>
      <c r="V1054" s="14"/>
      <c r="W1054" s="14"/>
      <c r="X1054" s="14"/>
      <c r="Y1054" s="14"/>
      <c r="Z1054" s="14"/>
      <c r="AA1054" s="14"/>
      <c r="AB1054" s="14"/>
      <c r="AC1054" s="14"/>
      <c r="AD1054" s="14"/>
      <c r="AE1054" s="14"/>
    </row>
    <row r="1055" spans="1:31" ht="37.5">
      <c r="A1055" s="28">
        <v>1051</v>
      </c>
      <c r="B1055" s="58" t="s">
        <v>4120</v>
      </c>
      <c r="C1055" s="37" t="s">
        <v>2201</v>
      </c>
      <c r="D1055" s="41" t="s">
        <v>1435</v>
      </c>
      <c r="E1055" s="86" t="s">
        <v>2206</v>
      </c>
      <c r="F1055" s="37" t="s">
        <v>1429</v>
      </c>
      <c r="G1055" s="118" t="s">
        <v>3068</v>
      </c>
      <c r="H1055" s="60">
        <v>315</v>
      </c>
      <c r="I1055" s="60">
        <v>28600</v>
      </c>
      <c r="J1055" s="60">
        <f t="shared" si="25"/>
        <v>9009000</v>
      </c>
      <c r="K1055" s="14"/>
      <c r="L1055" s="14"/>
      <c r="M1055" s="14"/>
      <c r="N1055" s="14"/>
      <c r="O1055" s="14"/>
      <c r="P1055" s="14"/>
      <c r="Q1055" s="14"/>
      <c r="R1055" s="14"/>
      <c r="S1055" s="14"/>
      <c r="T1055" s="14"/>
      <c r="U1055" s="14"/>
      <c r="V1055" s="14"/>
      <c r="W1055" s="14"/>
      <c r="X1055" s="14"/>
      <c r="Y1055" s="14"/>
      <c r="Z1055" s="14"/>
      <c r="AA1055" s="14"/>
      <c r="AB1055" s="14"/>
      <c r="AC1055" s="14"/>
      <c r="AD1055" s="14"/>
      <c r="AE1055" s="14"/>
    </row>
    <row r="1056" spans="1:31" ht="37.5">
      <c r="A1056" s="28">
        <v>1052</v>
      </c>
      <c r="B1056" s="58" t="s">
        <v>4121</v>
      </c>
      <c r="C1056" s="37" t="s">
        <v>2203</v>
      </c>
      <c r="D1056" s="41" t="s">
        <v>1435</v>
      </c>
      <c r="E1056" s="86" t="s">
        <v>2181</v>
      </c>
      <c r="F1056" s="37" t="s">
        <v>1432</v>
      </c>
      <c r="G1056" s="37" t="s">
        <v>3067</v>
      </c>
      <c r="H1056" s="60">
        <v>145</v>
      </c>
      <c r="I1056" s="60">
        <v>533610</v>
      </c>
      <c r="J1056" s="60">
        <f t="shared" si="25"/>
        <v>77373450</v>
      </c>
      <c r="K1056" s="14"/>
      <c r="L1056" s="14"/>
      <c r="M1056" s="14"/>
      <c r="N1056" s="14"/>
      <c r="O1056" s="14"/>
      <c r="P1056" s="14"/>
      <c r="Q1056" s="14"/>
      <c r="R1056" s="14"/>
      <c r="S1056" s="14"/>
      <c r="T1056" s="14"/>
      <c r="U1056" s="14"/>
      <c r="V1056" s="14"/>
      <c r="W1056" s="14"/>
      <c r="X1056" s="14"/>
      <c r="Y1056" s="14"/>
      <c r="Z1056" s="14"/>
      <c r="AA1056" s="14"/>
      <c r="AB1056" s="14"/>
      <c r="AC1056" s="14"/>
      <c r="AD1056" s="14"/>
      <c r="AE1056" s="14"/>
    </row>
    <row r="1057" spans="1:31" ht="37.5">
      <c r="A1057" s="28">
        <v>1053</v>
      </c>
      <c r="B1057" s="58" t="s">
        <v>4122</v>
      </c>
      <c r="C1057" s="37" t="s">
        <v>2203</v>
      </c>
      <c r="D1057" s="41" t="s">
        <v>1435</v>
      </c>
      <c r="E1057" s="86" t="s">
        <v>2207</v>
      </c>
      <c r="F1057" s="37" t="s">
        <v>1429</v>
      </c>
      <c r="G1057" s="118" t="s">
        <v>3068</v>
      </c>
      <c r="H1057" s="60">
        <v>328</v>
      </c>
      <c r="I1057" s="60">
        <v>30800</v>
      </c>
      <c r="J1057" s="60">
        <f t="shared" si="25"/>
        <v>10102400</v>
      </c>
      <c r="K1057" s="14"/>
      <c r="L1057" s="14"/>
      <c r="M1057" s="14"/>
      <c r="N1057" s="14"/>
      <c r="O1057" s="14"/>
      <c r="P1057" s="14"/>
      <c r="Q1057" s="14"/>
      <c r="R1057" s="14"/>
      <c r="S1057" s="14"/>
      <c r="T1057" s="14"/>
      <c r="U1057" s="14"/>
      <c r="V1057" s="14"/>
      <c r="W1057" s="14"/>
      <c r="X1057" s="14"/>
      <c r="Y1057" s="14"/>
      <c r="Z1057" s="14"/>
      <c r="AA1057" s="14"/>
      <c r="AB1057" s="14"/>
      <c r="AC1057" s="14"/>
      <c r="AD1057" s="14"/>
      <c r="AE1057" s="14"/>
    </row>
    <row r="1058" spans="1:31" ht="37.5">
      <c r="A1058" s="28">
        <v>1054</v>
      </c>
      <c r="B1058" s="58" t="s">
        <v>4123</v>
      </c>
      <c r="C1058" s="29" t="s">
        <v>1199</v>
      </c>
      <c r="D1058" s="30" t="s">
        <v>1435</v>
      </c>
      <c r="E1058" s="34" t="s">
        <v>1197</v>
      </c>
      <c r="F1058" s="29" t="s">
        <v>1427</v>
      </c>
      <c r="G1058" s="59" t="s">
        <v>3068</v>
      </c>
      <c r="H1058" s="60">
        <v>382</v>
      </c>
      <c r="I1058" s="60">
        <v>41800</v>
      </c>
      <c r="J1058" s="60">
        <f t="shared" si="25"/>
        <v>15967600</v>
      </c>
      <c r="K1058" s="14"/>
      <c r="L1058" s="14"/>
      <c r="M1058" s="14"/>
      <c r="N1058" s="14"/>
      <c r="O1058" s="14"/>
      <c r="P1058" s="14"/>
      <c r="Q1058" s="14"/>
      <c r="R1058" s="14"/>
      <c r="S1058" s="14"/>
      <c r="T1058" s="14"/>
      <c r="U1058" s="14"/>
      <c r="V1058" s="14"/>
      <c r="W1058" s="14"/>
      <c r="X1058" s="14"/>
      <c r="Y1058" s="14"/>
      <c r="Z1058" s="14"/>
      <c r="AA1058" s="14"/>
      <c r="AB1058" s="14"/>
      <c r="AC1058" s="14"/>
      <c r="AD1058" s="14"/>
      <c r="AE1058" s="14"/>
    </row>
    <row r="1059" spans="1:31" ht="37.5">
      <c r="A1059" s="28">
        <v>1055</v>
      </c>
      <c r="B1059" s="58" t="s">
        <v>4124</v>
      </c>
      <c r="C1059" s="59" t="s">
        <v>654</v>
      </c>
      <c r="D1059" s="63" t="s">
        <v>1822</v>
      </c>
      <c r="E1059" s="61" t="s">
        <v>655</v>
      </c>
      <c r="F1059" s="29" t="s">
        <v>1427</v>
      </c>
      <c r="G1059" s="29" t="s">
        <v>3067</v>
      </c>
      <c r="H1059" s="60">
        <v>2</v>
      </c>
      <c r="I1059" s="60">
        <v>780000</v>
      </c>
      <c r="J1059" s="60">
        <f t="shared" si="25"/>
        <v>1560000</v>
      </c>
      <c r="K1059" s="14"/>
      <c r="L1059" s="14"/>
      <c r="M1059" s="14"/>
      <c r="N1059" s="14"/>
      <c r="O1059" s="14"/>
      <c r="P1059" s="14"/>
      <c r="Q1059" s="14"/>
      <c r="R1059" s="14"/>
      <c r="S1059" s="14"/>
      <c r="T1059" s="14"/>
      <c r="U1059" s="14"/>
      <c r="V1059" s="14"/>
      <c r="W1059" s="14"/>
      <c r="X1059" s="14"/>
      <c r="Y1059" s="14"/>
      <c r="Z1059" s="14"/>
      <c r="AA1059" s="14"/>
      <c r="AB1059" s="14"/>
      <c r="AC1059" s="14"/>
      <c r="AD1059" s="14"/>
      <c r="AE1059" s="14"/>
    </row>
    <row r="1060" spans="1:31" ht="37.5">
      <c r="A1060" s="28">
        <v>1056</v>
      </c>
      <c r="B1060" s="58" t="s">
        <v>4125</v>
      </c>
      <c r="C1060" s="29" t="s">
        <v>2208</v>
      </c>
      <c r="D1060" s="30" t="s">
        <v>1435</v>
      </c>
      <c r="E1060" s="34" t="s">
        <v>2198</v>
      </c>
      <c r="F1060" s="29" t="s">
        <v>1429</v>
      </c>
      <c r="G1060" s="59" t="s">
        <v>3068</v>
      </c>
      <c r="H1060" s="60">
        <v>102</v>
      </c>
      <c r="I1060" s="60">
        <v>852390</v>
      </c>
      <c r="J1060" s="60">
        <f t="shared" si="25"/>
        <v>86943780</v>
      </c>
      <c r="K1060" s="14"/>
      <c r="L1060" s="14"/>
      <c r="M1060" s="14"/>
      <c r="N1060" s="14"/>
      <c r="O1060" s="14"/>
      <c r="P1060" s="14"/>
      <c r="Q1060" s="14"/>
      <c r="R1060" s="14"/>
      <c r="S1060" s="14"/>
      <c r="T1060" s="14"/>
      <c r="U1060" s="14"/>
      <c r="V1060" s="14"/>
      <c r="W1060" s="14"/>
      <c r="X1060" s="14"/>
      <c r="Y1060" s="14"/>
      <c r="Z1060" s="14"/>
      <c r="AA1060" s="14"/>
      <c r="AB1060" s="14"/>
      <c r="AC1060" s="14"/>
      <c r="AD1060" s="14"/>
      <c r="AE1060" s="14"/>
    </row>
    <row r="1061" spans="1:31" ht="37.5">
      <c r="A1061" s="28">
        <v>1057</v>
      </c>
      <c r="B1061" s="58" t="s">
        <v>4126</v>
      </c>
      <c r="C1061" s="29" t="s">
        <v>2208</v>
      </c>
      <c r="D1061" s="30" t="s">
        <v>1435</v>
      </c>
      <c r="E1061" s="34" t="s">
        <v>2206</v>
      </c>
      <c r="F1061" s="29" t="s">
        <v>1429</v>
      </c>
      <c r="G1061" s="59" t="s">
        <v>3068</v>
      </c>
      <c r="H1061" s="60">
        <v>3</v>
      </c>
      <c r="I1061" s="60">
        <v>680064</v>
      </c>
      <c r="J1061" s="60">
        <f t="shared" si="25"/>
        <v>2040192</v>
      </c>
      <c r="K1061" s="14"/>
      <c r="L1061" s="14"/>
      <c r="M1061" s="14"/>
      <c r="N1061" s="14"/>
      <c r="O1061" s="14"/>
      <c r="P1061" s="14"/>
      <c r="Q1061" s="14"/>
      <c r="R1061" s="14"/>
      <c r="S1061" s="14"/>
      <c r="T1061" s="14"/>
      <c r="U1061" s="14"/>
      <c r="V1061" s="14"/>
      <c r="W1061" s="14"/>
      <c r="X1061" s="14"/>
      <c r="Y1061" s="14"/>
      <c r="Z1061" s="14"/>
      <c r="AA1061" s="14"/>
      <c r="AB1061" s="14"/>
      <c r="AC1061" s="14"/>
      <c r="AD1061" s="14"/>
      <c r="AE1061" s="14"/>
    </row>
    <row r="1062" spans="1:31" ht="37.5">
      <c r="A1062" s="28">
        <v>1058</v>
      </c>
      <c r="B1062" s="58" t="s">
        <v>4127</v>
      </c>
      <c r="C1062" s="29" t="s">
        <v>2210</v>
      </c>
      <c r="D1062" s="30" t="s">
        <v>1435</v>
      </c>
      <c r="E1062" s="34" t="s">
        <v>2209</v>
      </c>
      <c r="F1062" s="29" t="s">
        <v>1429</v>
      </c>
      <c r="G1062" s="59" t="s">
        <v>3068</v>
      </c>
      <c r="H1062" s="60">
        <v>42</v>
      </c>
      <c r="I1062" s="60">
        <v>44000</v>
      </c>
      <c r="J1062" s="60">
        <f t="shared" si="25"/>
        <v>1848000</v>
      </c>
      <c r="K1062" s="14"/>
      <c r="L1062" s="14"/>
      <c r="M1062" s="14"/>
      <c r="N1062" s="14"/>
      <c r="O1062" s="14"/>
      <c r="P1062" s="14"/>
      <c r="Q1062" s="14"/>
      <c r="R1062" s="14"/>
      <c r="S1062" s="14"/>
      <c r="T1062" s="14"/>
      <c r="U1062" s="14"/>
      <c r="V1062" s="14"/>
      <c r="W1062" s="14"/>
      <c r="X1062" s="14"/>
      <c r="Y1062" s="14"/>
      <c r="Z1062" s="14"/>
      <c r="AA1062" s="14"/>
      <c r="AB1062" s="14"/>
      <c r="AC1062" s="14"/>
      <c r="AD1062" s="14"/>
      <c r="AE1062" s="14"/>
    </row>
    <row r="1063" spans="1:31" ht="37.5">
      <c r="A1063" s="28">
        <v>1059</v>
      </c>
      <c r="B1063" s="58" t="s">
        <v>4128</v>
      </c>
      <c r="C1063" s="29" t="s">
        <v>154</v>
      </c>
      <c r="D1063" s="30" t="s">
        <v>1435</v>
      </c>
      <c r="E1063" s="34" t="s">
        <v>155</v>
      </c>
      <c r="F1063" s="29" t="s">
        <v>1427</v>
      </c>
      <c r="G1063" s="59" t="s">
        <v>3068</v>
      </c>
      <c r="H1063" s="60">
        <v>90</v>
      </c>
      <c r="I1063" s="60">
        <v>74800</v>
      </c>
      <c r="J1063" s="60">
        <f t="shared" si="25"/>
        <v>6732000</v>
      </c>
      <c r="K1063" s="14"/>
      <c r="L1063" s="14"/>
      <c r="M1063" s="14"/>
      <c r="N1063" s="14"/>
      <c r="O1063" s="14"/>
      <c r="P1063" s="14"/>
      <c r="Q1063" s="14"/>
      <c r="R1063" s="14"/>
      <c r="S1063" s="14"/>
      <c r="T1063" s="14"/>
      <c r="U1063" s="14"/>
      <c r="V1063" s="14"/>
      <c r="W1063" s="14"/>
      <c r="X1063" s="14"/>
      <c r="Y1063" s="14"/>
      <c r="Z1063" s="14"/>
      <c r="AA1063" s="14"/>
      <c r="AB1063" s="14"/>
      <c r="AC1063" s="14"/>
      <c r="AD1063" s="14"/>
      <c r="AE1063" s="14"/>
    </row>
    <row r="1064" spans="1:31" ht="56.25">
      <c r="A1064" s="28">
        <v>1060</v>
      </c>
      <c r="B1064" s="58" t="s">
        <v>4129</v>
      </c>
      <c r="C1064" s="29" t="s">
        <v>2212</v>
      </c>
      <c r="D1064" s="30" t="s">
        <v>1424</v>
      </c>
      <c r="E1064" s="34" t="s">
        <v>2211</v>
      </c>
      <c r="F1064" s="29" t="s">
        <v>1427</v>
      </c>
      <c r="G1064" s="29" t="s">
        <v>3069</v>
      </c>
      <c r="H1064" s="60">
        <v>315</v>
      </c>
      <c r="I1064" s="60">
        <v>42898.9</v>
      </c>
      <c r="J1064" s="60">
        <f t="shared" si="25"/>
        <v>13513153.5</v>
      </c>
      <c r="K1064" s="14"/>
      <c r="L1064" s="14"/>
      <c r="M1064" s="14"/>
      <c r="N1064" s="14"/>
      <c r="O1064" s="14"/>
      <c r="P1064" s="14"/>
      <c r="Q1064" s="14"/>
      <c r="R1064" s="14"/>
      <c r="S1064" s="14"/>
      <c r="T1064" s="14"/>
      <c r="U1064" s="14"/>
      <c r="V1064" s="14"/>
      <c r="W1064" s="14"/>
      <c r="X1064" s="14"/>
      <c r="Y1064" s="14"/>
      <c r="Z1064" s="14"/>
      <c r="AA1064" s="14"/>
      <c r="AB1064" s="14"/>
      <c r="AC1064" s="14"/>
      <c r="AD1064" s="14"/>
      <c r="AE1064" s="14"/>
    </row>
    <row r="1065" spans="1:31" ht="37.5">
      <c r="A1065" s="28">
        <v>1061</v>
      </c>
      <c r="B1065" s="58" t="s">
        <v>4130</v>
      </c>
      <c r="C1065" s="29" t="s">
        <v>1200</v>
      </c>
      <c r="D1065" s="30" t="s">
        <v>1424</v>
      </c>
      <c r="E1065" s="34" t="s">
        <v>1197</v>
      </c>
      <c r="F1065" s="29" t="s">
        <v>1429</v>
      </c>
      <c r="G1065" s="59" t="s">
        <v>3068</v>
      </c>
      <c r="H1065" s="60">
        <v>237</v>
      </c>
      <c r="I1065" s="60">
        <v>35200</v>
      </c>
      <c r="J1065" s="60">
        <f t="shared" si="25"/>
        <v>8342400</v>
      </c>
      <c r="K1065" s="14"/>
      <c r="L1065" s="14"/>
      <c r="M1065" s="14"/>
      <c r="N1065" s="14"/>
      <c r="O1065" s="14"/>
      <c r="P1065" s="14"/>
      <c r="Q1065" s="14"/>
      <c r="R1065" s="14"/>
      <c r="S1065" s="14"/>
      <c r="T1065" s="14"/>
      <c r="U1065" s="14"/>
      <c r="V1065" s="14"/>
      <c r="W1065" s="14"/>
      <c r="X1065" s="14"/>
      <c r="Y1065" s="14"/>
      <c r="Z1065" s="14"/>
      <c r="AA1065" s="14"/>
      <c r="AB1065" s="14"/>
      <c r="AC1065" s="14"/>
      <c r="AD1065" s="14"/>
      <c r="AE1065" s="14"/>
    </row>
    <row r="1066" spans="1:31" ht="75">
      <c r="A1066" s="28">
        <v>1062</v>
      </c>
      <c r="B1066" s="58" t="s">
        <v>4131</v>
      </c>
      <c r="C1066" s="29" t="s">
        <v>2213</v>
      </c>
      <c r="D1066" s="30" t="s">
        <v>1435</v>
      </c>
      <c r="E1066" s="34" t="s">
        <v>3051</v>
      </c>
      <c r="F1066" s="29" t="s">
        <v>1427</v>
      </c>
      <c r="G1066" s="59" t="s">
        <v>3068</v>
      </c>
      <c r="H1066" s="60">
        <v>5</v>
      </c>
      <c r="I1066" s="60">
        <v>21000</v>
      </c>
      <c r="J1066" s="60">
        <f t="shared" si="25"/>
        <v>105000</v>
      </c>
      <c r="K1066" s="14"/>
      <c r="L1066" s="14"/>
      <c r="M1066" s="14"/>
      <c r="N1066" s="14"/>
      <c r="O1066" s="14"/>
      <c r="P1066" s="14"/>
      <c r="Q1066" s="14"/>
      <c r="R1066" s="14"/>
      <c r="S1066" s="14"/>
      <c r="T1066" s="14"/>
      <c r="U1066" s="14"/>
      <c r="V1066" s="14"/>
      <c r="W1066" s="14"/>
      <c r="X1066" s="14"/>
      <c r="Y1066" s="14"/>
      <c r="Z1066" s="14"/>
      <c r="AA1066" s="14"/>
      <c r="AB1066" s="14"/>
      <c r="AC1066" s="14"/>
      <c r="AD1066" s="14"/>
      <c r="AE1066" s="14"/>
    </row>
    <row r="1067" spans="1:31" ht="75">
      <c r="A1067" s="28">
        <v>1063</v>
      </c>
      <c r="B1067" s="58" t="s">
        <v>4132</v>
      </c>
      <c r="C1067" s="29" t="s">
        <v>2213</v>
      </c>
      <c r="D1067" s="30" t="s">
        <v>1435</v>
      </c>
      <c r="E1067" s="34" t="s">
        <v>3050</v>
      </c>
      <c r="F1067" s="29" t="s">
        <v>1427</v>
      </c>
      <c r="G1067" s="59" t="s">
        <v>3068</v>
      </c>
      <c r="H1067" s="60">
        <v>5</v>
      </c>
      <c r="I1067" s="60">
        <v>23100</v>
      </c>
      <c r="J1067" s="60">
        <f t="shared" si="25"/>
        <v>115500</v>
      </c>
      <c r="K1067" s="14"/>
      <c r="L1067" s="14"/>
      <c r="M1067" s="14"/>
      <c r="N1067" s="14"/>
      <c r="O1067" s="14"/>
      <c r="P1067" s="14"/>
      <c r="Q1067" s="14"/>
      <c r="R1067" s="14"/>
      <c r="S1067" s="14"/>
      <c r="T1067" s="14"/>
      <c r="U1067" s="14"/>
      <c r="V1067" s="14"/>
      <c r="W1067" s="14"/>
      <c r="X1067" s="14"/>
      <c r="Y1067" s="14"/>
      <c r="Z1067" s="14"/>
      <c r="AA1067" s="14"/>
      <c r="AB1067" s="14"/>
      <c r="AC1067" s="14"/>
      <c r="AD1067" s="14"/>
      <c r="AE1067" s="14"/>
    </row>
    <row r="1068" spans="1:31" ht="75">
      <c r="A1068" s="28">
        <v>1064</v>
      </c>
      <c r="B1068" s="58" t="s">
        <v>4133</v>
      </c>
      <c r="C1068" s="29" t="s">
        <v>2213</v>
      </c>
      <c r="D1068" s="30" t="s">
        <v>1435</v>
      </c>
      <c r="E1068" s="34" t="s">
        <v>3049</v>
      </c>
      <c r="F1068" s="29" t="s">
        <v>1427</v>
      </c>
      <c r="G1068" s="59" t="s">
        <v>3068</v>
      </c>
      <c r="H1068" s="60">
        <v>5</v>
      </c>
      <c r="I1068" s="60">
        <v>27300</v>
      </c>
      <c r="J1068" s="60">
        <f t="shared" si="25"/>
        <v>136500</v>
      </c>
      <c r="K1068" s="14"/>
      <c r="L1068" s="14"/>
      <c r="M1068" s="14"/>
      <c r="N1068" s="14"/>
      <c r="O1068" s="14"/>
      <c r="P1068" s="14"/>
      <c r="Q1068" s="14"/>
      <c r="R1068" s="14"/>
      <c r="S1068" s="14"/>
      <c r="T1068" s="14"/>
      <c r="U1068" s="14"/>
      <c r="V1068" s="14"/>
      <c r="W1068" s="14"/>
      <c r="X1068" s="14"/>
      <c r="Y1068" s="14"/>
      <c r="Z1068" s="14"/>
      <c r="AA1068" s="14"/>
      <c r="AB1068" s="14"/>
      <c r="AC1068" s="14"/>
      <c r="AD1068" s="14"/>
      <c r="AE1068" s="14"/>
    </row>
    <row r="1069" spans="1:31" ht="37.5">
      <c r="A1069" s="28">
        <v>1065</v>
      </c>
      <c r="B1069" s="58" t="s">
        <v>4134</v>
      </c>
      <c r="C1069" s="29" t="s">
        <v>2215</v>
      </c>
      <c r="D1069" s="30" t="s">
        <v>1435</v>
      </c>
      <c r="E1069" s="34" t="s">
        <v>2214</v>
      </c>
      <c r="F1069" s="29" t="s">
        <v>1427</v>
      </c>
      <c r="G1069" s="59" t="s">
        <v>3068</v>
      </c>
      <c r="H1069" s="60">
        <v>5</v>
      </c>
      <c r="I1069" s="60">
        <v>21000</v>
      </c>
      <c r="J1069" s="60">
        <f t="shared" si="25"/>
        <v>105000</v>
      </c>
      <c r="K1069" s="14"/>
      <c r="L1069" s="14"/>
      <c r="M1069" s="14"/>
      <c r="N1069" s="14"/>
      <c r="O1069" s="14"/>
      <c r="P1069" s="14"/>
      <c r="Q1069" s="14"/>
      <c r="R1069" s="14"/>
      <c r="S1069" s="14"/>
      <c r="T1069" s="14"/>
      <c r="U1069" s="14"/>
      <c r="V1069" s="14"/>
      <c r="W1069" s="14"/>
      <c r="X1069" s="14"/>
      <c r="Y1069" s="14"/>
      <c r="Z1069" s="14"/>
      <c r="AA1069" s="14"/>
      <c r="AB1069" s="14"/>
      <c r="AC1069" s="14"/>
      <c r="AD1069" s="14"/>
      <c r="AE1069" s="14"/>
    </row>
    <row r="1070" spans="1:31" ht="75">
      <c r="A1070" s="28">
        <v>1066</v>
      </c>
      <c r="B1070" s="58" t="s">
        <v>4135</v>
      </c>
      <c r="C1070" s="29" t="s">
        <v>2215</v>
      </c>
      <c r="D1070" s="30" t="s">
        <v>1435</v>
      </c>
      <c r="E1070" s="34" t="s">
        <v>3048</v>
      </c>
      <c r="F1070" s="29" t="s">
        <v>1427</v>
      </c>
      <c r="G1070" s="59" t="s">
        <v>3068</v>
      </c>
      <c r="H1070" s="60">
        <v>5</v>
      </c>
      <c r="I1070" s="60">
        <v>23100</v>
      </c>
      <c r="J1070" s="60">
        <f t="shared" si="25"/>
        <v>115500</v>
      </c>
      <c r="K1070" s="14"/>
      <c r="L1070" s="14"/>
      <c r="M1070" s="14"/>
      <c r="N1070" s="14"/>
      <c r="O1070" s="14"/>
      <c r="P1070" s="14"/>
      <c r="Q1070" s="14"/>
      <c r="R1070" s="14"/>
      <c r="S1070" s="14"/>
      <c r="T1070" s="14"/>
      <c r="U1070" s="14"/>
      <c r="V1070" s="14"/>
      <c r="W1070" s="14"/>
      <c r="X1070" s="14"/>
      <c r="Y1070" s="14"/>
      <c r="Z1070" s="14"/>
      <c r="AA1070" s="14"/>
      <c r="AB1070" s="14"/>
      <c r="AC1070" s="14"/>
      <c r="AD1070" s="14"/>
      <c r="AE1070" s="14"/>
    </row>
    <row r="1071" spans="1:31" ht="75">
      <c r="A1071" s="28">
        <v>1067</v>
      </c>
      <c r="B1071" s="58" t="s">
        <v>4136</v>
      </c>
      <c r="C1071" s="29" t="s">
        <v>2216</v>
      </c>
      <c r="D1071" s="30" t="s">
        <v>1424</v>
      </c>
      <c r="E1071" s="34" t="s">
        <v>3052</v>
      </c>
      <c r="F1071" s="29" t="s">
        <v>1429</v>
      </c>
      <c r="G1071" s="59" t="s">
        <v>3068</v>
      </c>
      <c r="H1071" s="60">
        <v>85</v>
      </c>
      <c r="I1071" s="60">
        <v>27500</v>
      </c>
      <c r="J1071" s="60">
        <f t="shared" si="25"/>
        <v>2337500</v>
      </c>
      <c r="K1071" s="14"/>
      <c r="L1071" s="14"/>
      <c r="M1071" s="14"/>
      <c r="N1071" s="14"/>
      <c r="O1071" s="14"/>
      <c r="P1071" s="14"/>
      <c r="Q1071" s="14"/>
      <c r="R1071" s="14"/>
      <c r="S1071" s="14"/>
      <c r="T1071" s="14"/>
      <c r="U1071" s="14"/>
      <c r="V1071" s="14"/>
      <c r="W1071" s="14"/>
      <c r="X1071" s="14"/>
      <c r="Y1071" s="14"/>
      <c r="Z1071" s="14"/>
      <c r="AA1071" s="14"/>
      <c r="AB1071" s="14"/>
      <c r="AC1071" s="14"/>
      <c r="AD1071" s="14"/>
      <c r="AE1071" s="14"/>
    </row>
    <row r="1072" spans="1:31" ht="37.5">
      <c r="A1072" s="28">
        <v>1068</v>
      </c>
      <c r="B1072" s="58" t="s">
        <v>4137</v>
      </c>
      <c r="C1072" s="29" t="s">
        <v>2217</v>
      </c>
      <c r="D1072" s="30" t="s">
        <v>1435</v>
      </c>
      <c r="E1072" s="34" t="s">
        <v>1842</v>
      </c>
      <c r="F1072" s="29" t="s">
        <v>1429</v>
      </c>
      <c r="G1072" s="59" t="s">
        <v>3068</v>
      </c>
      <c r="H1072" s="60">
        <v>2</v>
      </c>
      <c r="I1072" s="60">
        <v>1240470</v>
      </c>
      <c r="J1072" s="60">
        <f t="shared" si="25"/>
        <v>2480940</v>
      </c>
      <c r="K1072" s="14"/>
      <c r="L1072" s="14"/>
      <c r="M1072" s="14"/>
      <c r="N1072" s="14"/>
      <c r="O1072" s="14"/>
      <c r="P1072" s="14"/>
      <c r="Q1072" s="14"/>
      <c r="R1072" s="14"/>
      <c r="S1072" s="14"/>
      <c r="T1072" s="14"/>
      <c r="U1072" s="14"/>
      <c r="V1072" s="14"/>
      <c r="W1072" s="14"/>
      <c r="X1072" s="14"/>
      <c r="Y1072" s="14"/>
      <c r="Z1072" s="14"/>
      <c r="AA1072" s="14"/>
      <c r="AB1072" s="14"/>
      <c r="AC1072" s="14"/>
      <c r="AD1072" s="14"/>
      <c r="AE1072" s="14"/>
    </row>
    <row r="1073" spans="1:31" ht="168.75">
      <c r="A1073" s="28">
        <v>1069</v>
      </c>
      <c r="B1073" s="58" t="s">
        <v>4138</v>
      </c>
      <c r="C1073" s="29" t="s">
        <v>1201</v>
      </c>
      <c r="D1073" s="30" t="s">
        <v>1424</v>
      </c>
      <c r="E1073" s="34" t="s">
        <v>1202</v>
      </c>
      <c r="F1073" s="29" t="s">
        <v>1429</v>
      </c>
      <c r="G1073" s="59" t="s">
        <v>3068</v>
      </c>
      <c r="H1073" s="60">
        <v>1058</v>
      </c>
      <c r="I1073" s="60">
        <v>385000</v>
      </c>
      <c r="J1073" s="60">
        <f t="shared" si="25"/>
        <v>407330000</v>
      </c>
      <c r="K1073" s="14"/>
      <c r="L1073" s="14"/>
      <c r="M1073" s="14"/>
      <c r="N1073" s="14"/>
      <c r="O1073" s="14"/>
      <c r="P1073" s="14"/>
      <c r="Q1073" s="14"/>
      <c r="R1073" s="14"/>
      <c r="S1073" s="14"/>
      <c r="T1073" s="14"/>
      <c r="U1073" s="14"/>
      <c r="V1073" s="14"/>
      <c r="W1073" s="14"/>
      <c r="X1073" s="14"/>
      <c r="Y1073" s="14"/>
      <c r="Z1073" s="14"/>
      <c r="AA1073" s="14"/>
      <c r="AB1073" s="14"/>
      <c r="AC1073" s="14"/>
      <c r="AD1073" s="14"/>
      <c r="AE1073" s="14"/>
    </row>
    <row r="1074" spans="1:31" ht="37.5">
      <c r="A1074" s="28">
        <v>1070</v>
      </c>
      <c r="B1074" s="58" t="s">
        <v>4139</v>
      </c>
      <c r="C1074" s="29" t="s">
        <v>2219</v>
      </c>
      <c r="D1074" s="30" t="s">
        <v>1424</v>
      </c>
      <c r="E1074" s="34" t="s">
        <v>2218</v>
      </c>
      <c r="F1074" s="29" t="s">
        <v>1427</v>
      </c>
      <c r="G1074" s="29" t="s">
        <v>3067</v>
      </c>
      <c r="H1074" s="60">
        <v>9</v>
      </c>
      <c r="I1074" s="60">
        <v>2900000</v>
      </c>
      <c r="J1074" s="60">
        <f t="shared" si="25"/>
        <v>26100000</v>
      </c>
      <c r="K1074" s="14"/>
      <c r="L1074" s="14"/>
      <c r="M1074" s="14"/>
      <c r="N1074" s="14"/>
      <c r="O1074" s="14"/>
      <c r="P1074" s="14"/>
      <c r="Q1074" s="14"/>
      <c r="R1074" s="14"/>
      <c r="S1074" s="14"/>
      <c r="T1074" s="14"/>
      <c r="U1074" s="14"/>
      <c r="V1074" s="14"/>
      <c r="W1074" s="14"/>
      <c r="X1074" s="14"/>
      <c r="Y1074" s="14"/>
      <c r="Z1074" s="14"/>
      <c r="AA1074" s="14"/>
      <c r="AB1074" s="14"/>
      <c r="AC1074" s="14"/>
      <c r="AD1074" s="14"/>
      <c r="AE1074" s="14"/>
    </row>
    <row r="1075" spans="1:31" ht="37.5">
      <c r="A1075" s="28">
        <v>1071</v>
      </c>
      <c r="B1075" s="58" t="s">
        <v>4140</v>
      </c>
      <c r="C1075" s="29" t="s">
        <v>2221</v>
      </c>
      <c r="D1075" s="30" t="s">
        <v>1435</v>
      </c>
      <c r="E1075" s="34" t="s">
        <v>2220</v>
      </c>
      <c r="F1075" s="29" t="s">
        <v>1427</v>
      </c>
      <c r="G1075" s="29" t="s">
        <v>3067</v>
      </c>
      <c r="H1075" s="60">
        <v>169</v>
      </c>
      <c r="I1075" s="60">
        <v>414260</v>
      </c>
      <c r="J1075" s="60">
        <f t="shared" si="25"/>
        <v>70009940</v>
      </c>
      <c r="K1075" s="14"/>
      <c r="L1075" s="14"/>
      <c r="M1075" s="14"/>
      <c r="N1075" s="14"/>
      <c r="O1075" s="14"/>
      <c r="P1075" s="14"/>
      <c r="Q1075" s="14"/>
      <c r="R1075" s="14"/>
      <c r="S1075" s="14"/>
      <c r="T1075" s="14"/>
      <c r="U1075" s="14"/>
      <c r="V1075" s="14"/>
      <c r="W1075" s="14"/>
      <c r="X1075" s="14"/>
      <c r="Y1075" s="14"/>
      <c r="Z1075" s="14"/>
      <c r="AA1075" s="14"/>
      <c r="AB1075" s="14"/>
      <c r="AC1075" s="14"/>
      <c r="AD1075" s="14"/>
      <c r="AE1075" s="14"/>
    </row>
    <row r="1076" spans="1:31" ht="56.25">
      <c r="A1076" s="28">
        <v>1072</v>
      </c>
      <c r="B1076" s="58" t="s">
        <v>4141</v>
      </c>
      <c r="C1076" s="29" t="s">
        <v>2222</v>
      </c>
      <c r="D1076" s="30" t="s">
        <v>1435</v>
      </c>
      <c r="E1076" s="34" t="s">
        <v>2225</v>
      </c>
      <c r="F1076" s="29" t="s">
        <v>1429</v>
      </c>
      <c r="G1076" s="59" t="s">
        <v>3068</v>
      </c>
      <c r="H1076" s="60">
        <v>227</v>
      </c>
      <c r="I1076" s="60">
        <v>66000</v>
      </c>
      <c r="J1076" s="60">
        <f t="shared" si="25"/>
        <v>14982000</v>
      </c>
      <c r="K1076" s="14"/>
      <c r="L1076" s="14"/>
      <c r="M1076" s="14"/>
      <c r="N1076" s="14"/>
      <c r="O1076" s="14"/>
      <c r="P1076" s="14"/>
      <c r="Q1076" s="14"/>
      <c r="R1076" s="14"/>
      <c r="S1076" s="14"/>
      <c r="T1076" s="14"/>
      <c r="U1076" s="14"/>
      <c r="V1076" s="14"/>
      <c r="W1076" s="14"/>
      <c r="X1076" s="14"/>
      <c r="Y1076" s="14"/>
      <c r="Z1076" s="14"/>
      <c r="AA1076" s="14"/>
      <c r="AB1076" s="14"/>
      <c r="AC1076" s="14"/>
      <c r="AD1076" s="14"/>
      <c r="AE1076" s="14"/>
    </row>
    <row r="1077" spans="1:31" ht="56.25">
      <c r="A1077" s="28">
        <v>1073</v>
      </c>
      <c r="B1077" s="58" t="s">
        <v>4142</v>
      </c>
      <c r="C1077" s="29" t="s">
        <v>2221</v>
      </c>
      <c r="D1077" s="30" t="s">
        <v>1435</v>
      </c>
      <c r="E1077" s="34" t="s">
        <v>2224</v>
      </c>
      <c r="F1077" s="29" t="s">
        <v>1429</v>
      </c>
      <c r="G1077" s="59" t="s">
        <v>3068</v>
      </c>
      <c r="H1077" s="60">
        <v>5</v>
      </c>
      <c r="I1077" s="60">
        <v>136000</v>
      </c>
      <c r="J1077" s="60">
        <f t="shared" si="25"/>
        <v>680000</v>
      </c>
      <c r="K1077" s="14"/>
      <c r="L1077" s="14"/>
      <c r="M1077" s="14"/>
      <c r="N1077" s="14"/>
      <c r="O1077" s="14"/>
      <c r="P1077" s="14"/>
      <c r="Q1077" s="14"/>
      <c r="R1077" s="14"/>
      <c r="S1077" s="14"/>
      <c r="T1077" s="14"/>
      <c r="U1077" s="14"/>
      <c r="V1077" s="14"/>
      <c r="W1077" s="14"/>
      <c r="X1077" s="14"/>
      <c r="Y1077" s="14"/>
      <c r="Z1077" s="14"/>
      <c r="AA1077" s="14"/>
      <c r="AB1077" s="14"/>
      <c r="AC1077" s="14"/>
      <c r="AD1077" s="14"/>
      <c r="AE1077" s="14"/>
    </row>
    <row r="1078" spans="1:31" ht="37.5">
      <c r="A1078" s="28">
        <v>1074</v>
      </c>
      <c r="B1078" s="58" t="s">
        <v>4143</v>
      </c>
      <c r="C1078" s="29" t="s">
        <v>3053</v>
      </c>
      <c r="D1078" s="30" t="s">
        <v>1435</v>
      </c>
      <c r="E1078" s="34" t="s">
        <v>2223</v>
      </c>
      <c r="F1078" s="29" t="s">
        <v>1429</v>
      </c>
      <c r="G1078" s="59" t="s">
        <v>3068</v>
      </c>
      <c r="H1078" s="60">
        <v>105</v>
      </c>
      <c r="I1078" s="60">
        <v>434280</v>
      </c>
      <c r="J1078" s="60">
        <f t="shared" si="25"/>
        <v>45599400</v>
      </c>
      <c r="K1078" s="14"/>
      <c r="L1078" s="14"/>
      <c r="M1078" s="14"/>
      <c r="N1078" s="14"/>
      <c r="O1078" s="14"/>
      <c r="P1078" s="14"/>
      <c r="Q1078" s="14"/>
      <c r="R1078" s="14"/>
      <c r="S1078" s="14"/>
      <c r="T1078" s="14"/>
      <c r="U1078" s="14"/>
      <c r="V1078" s="14"/>
      <c r="W1078" s="14"/>
      <c r="X1078" s="14"/>
      <c r="Y1078" s="14"/>
      <c r="Z1078" s="14"/>
      <c r="AA1078" s="14"/>
      <c r="AB1078" s="14"/>
      <c r="AC1078" s="14"/>
      <c r="AD1078" s="14"/>
      <c r="AE1078" s="14"/>
    </row>
    <row r="1079" spans="1:31" ht="37.5">
      <c r="A1079" s="28">
        <v>1075</v>
      </c>
      <c r="B1079" s="58" t="s">
        <v>4144</v>
      </c>
      <c r="C1079" s="29" t="s">
        <v>1203</v>
      </c>
      <c r="D1079" s="30" t="s">
        <v>1430</v>
      </c>
      <c r="E1079" s="34" t="s">
        <v>1431</v>
      </c>
      <c r="F1079" s="29" t="s">
        <v>1429</v>
      </c>
      <c r="G1079" s="59" t="s">
        <v>3068</v>
      </c>
      <c r="H1079" s="60">
        <v>64</v>
      </c>
      <c r="I1079" s="60">
        <v>297000</v>
      </c>
      <c r="J1079" s="60">
        <f t="shared" si="25"/>
        <v>19008000</v>
      </c>
      <c r="K1079" s="14"/>
      <c r="L1079" s="14"/>
      <c r="M1079" s="14"/>
      <c r="N1079" s="14"/>
      <c r="O1079" s="14"/>
      <c r="P1079" s="14"/>
      <c r="Q1079" s="14"/>
      <c r="R1079" s="14"/>
      <c r="S1079" s="14"/>
      <c r="T1079" s="14"/>
      <c r="U1079" s="14"/>
      <c r="V1079" s="14"/>
      <c r="W1079" s="14"/>
      <c r="X1079" s="14"/>
      <c r="Y1079" s="14"/>
      <c r="Z1079" s="14"/>
      <c r="AA1079" s="14"/>
      <c r="AB1079" s="14"/>
      <c r="AC1079" s="14"/>
      <c r="AD1079" s="14"/>
      <c r="AE1079" s="14"/>
    </row>
    <row r="1080" spans="1:31" ht="37.5">
      <c r="A1080" s="28">
        <v>1076</v>
      </c>
      <c r="B1080" s="58" t="s">
        <v>4145</v>
      </c>
      <c r="C1080" s="29" t="s">
        <v>1204</v>
      </c>
      <c r="D1080" s="30" t="s">
        <v>1426</v>
      </c>
      <c r="E1080" s="34" t="s">
        <v>1562</v>
      </c>
      <c r="F1080" s="29" t="s">
        <v>1429</v>
      </c>
      <c r="G1080" s="59" t="s">
        <v>3068</v>
      </c>
      <c r="H1080" s="60">
        <v>70</v>
      </c>
      <c r="I1080" s="60">
        <v>15600</v>
      </c>
      <c r="J1080" s="60">
        <f t="shared" si="25"/>
        <v>1092000</v>
      </c>
      <c r="K1080" s="14"/>
      <c r="L1080" s="14"/>
      <c r="M1080" s="14"/>
      <c r="N1080" s="14"/>
      <c r="O1080" s="14"/>
      <c r="P1080" s="14"/>
      <c r="Q1080" s="14"/>
      <c r="R1080" s="14"/>
      <c r="S1080" s="14"/>
      <c r="T1080" s="14"/>
      <c r="U1080" s="14"/>
      <c r="V1080" s="14"/>
      <c r="W1080" s="14"/>
      <c r="X1080" s="14"/>
      <c r="Y1080" s="14"/>
      <c r="Z1080" s="14"/>
      <c r="AA1080" s="14"/>
      <c r="AB1080" s="14"/>
      <c r="AC1080" s="14"/>
      <c r="AD1080" s="14"/>
      <c r="AE1080" s="14"/>
    </row>
    <row r="1081" spans="1:31" ht="37.5">
      <c r="A1081" s="28">
        <v>1077</v>
      </c>
      <c r="B1081" s="58" t="s">
        <v>4146</v>
      </c>
      <c r="C1081" s="29" t="s">
        <v>1205</v>
      </c>
      <c r="D1081" s="30" t="s">
        <v>1424</v>
      </c>
      <c r="E1081" s="34" t="s">
        <v>1431</v>
      </c>
      <c r="F1081" s="29" t="s">
        <v>1429</v>
      </c>
      <c r="G1081" s="59" t="s">
        <v>3068</v>
      </c>
      <c r="H1081" s="60">
        <v>14</v>
      </c>
      <c r="I1081" s="60">
        <v>78000</v>
      </c>
      <c r="J1081" s="60">
        <f t="shared" si="25"/>
        <v>1092000</v>
      </c>
      <c r="K1081" s="14"/>
      <c r="L1081" s="14"/>
      <c r="M1081" s="14"/>
      <c r="N1081" s="14"/>
      <c r="O1081" s="14"/>
      <c r="P1081" s="14"/>
      <c r="Q1081" s="14"/>
      <c r="R1081" s="14"/>
      <c r="S1081" s="14"/>
      <c r="T1081" s="14"/>
      <c r="U1081" s="14"/>
      <c r="V1081" s="14"/>
      <c r="W1081" s="14"/>
      <c r="X1081" s="14"/>
      <c r="Y1081" s="14"/>
      <c r="Z1081" s="14"/>
      <c r="AA1081" s="14"/>
      <c r="AB1081" s="14"/>
      <c r="AC1081" s="14"/>
      <c r="AD1081" s="14"/>
      <c r="AE1081" s="14"/>
    </row>
    <row r="1082" spans="1:31" ht="37.5">
      <c r="A1082" s="28">
        <v>1078</v>
      </c>
      <c r="B1082" s="58" t="s">
        <v>4147</v>
      </c>
      <c r="C1082" s="29" t="s">
        <v>2226</v>
      </c>
      <c r="D1082" s="30" t="s">
        <v>1435</v>
      </c>
      <c r="E1082" s="34" t="s">
        <v>1206</v>
      </c>
      <c r="F1082" s="29" t="s">
        <v>1429</v>
      </c>
      <c r="G1082" s="59" t="s">
        <v>3068</v>
      </c>
      <c r="H1082" s="60">
        <v>57</v>
      </c>
      <c r="I1082" s="60">
        <v>745360</v>
      </c>
      <c r="J1082" s="60">
        <f t="shared" si="25"/>
        <v>42485520</v>
      </c>
      <c r="K1082" s="14"/>
      <c r="L1082" s="14"/>
      <c r="M1082" s="14"/>
      <c r="N1082" s="14"/>
      <c r="O1082" s="14"/>
      <c r="P1082" s="14"/>
      <c r="Q1082" s="14"/>
      <c r="R1082" s="14"/>
      <c r="S1082" s="14"/>
      <c r="T1082" s="14"/>
      <c r="U1082" s="14"/>
      <c r="V1082" s="14"/>
      <c r="W1082" s="14"/>
      <c r="X1082" s="14"/>
      <c r="Y1082" s="14"/>
      <c r="Z1082" s="14"/>
      <c r="AA1082" s="14"/>
      <c r="AB1082" s="14"/>
      <c r="AC1082" s="14"/>
      <c r="AD1082" s="14"/>
      <c r="AE1082" s="14"/>
    </row>
    <row r="1083" spans="1:31" ht="37.5">
      <c r="A1083" s="28">
        <v>1079</v>
      </c>
      <c r="B1083" s="58" t="s">
        <v>4148</v>
      </c>
      <c r="C1083" s="29" t="s">
        <v>2226</v>
      </c>
      <c r="D1083" s="30" t="s">
        <v>1435</v>
      </c>
      <c r="E1083" s="34" t="s">
        <v>1207</v>
      </c>
      <c r="F1083" s="29" t="s">
        <v>1429</v>
      </c>
      <c r="G1083" s="59" t="s">
        <v>3068</v>
      </c>
      <c r="H1083" s="60">
        <v>92</v>
      </c>
      <c r="I1083" s="60">
        <v>776160</v>
      </c>
      <c r="J1083" s="60">
        <f t="shared" si="25"/>
        <v>71406720</v>
      </c>
      <c r="K1083" s="14"/>
      <c r="L1083" s="14"/>
      <c r="M1083" s="14"/>
      <c r="N1083" s="14"/>
      <c r="O1083" s="14"/>
      <c r="P1083" s="14"/>
      <c r="Q1083" s="14"/>
      <c r="R1083" s="14"/>
      <c r="S1083" s="14"/>
      <c r="T1083" s="14"/>
      <c r="U1083" s="14"/>
      <c r="V1083" s="14"/>
      <c r="W1083" s="14"/>
      <c r="X1083" s="14"/>
      <c r="Y1083" s="14"/>
      <c r="Z1083" s="14"/>
      <c r="AA1083" s="14"/>
      <c r="AB1083" s="14"/>
      <c r="AC1083" s="14"/>
      <c r="AD1083" s="14"/>
      <c r="AE1083" s="14"/>
    </row>
    <row r="1084" spans="1:31" ht="37.5">
      <c r="A1084" s="28">
        <v>1080</v>
      </c>
      <c r="B1084" s="58" t="s">
        <v>4149</v>
      </c>
      <c r="C1084" s="29" t="s">
        <v>2227</v>
      </c>
      <c r="D1084" s="30" t="s">
        <v>1435</v>
      </c>
      <c r="E1084" s="34" t="s">
        <v>155</v>
      </c>
      <c r="F1084" s="29" t="s">
        <v>1429</v>
      </c>
      <c r="G1084" s="59" t="s">
        <v>3068</v>
      </c>
      <c r="H1084" s="60">
        <v>260</v>
      </c>
      <c r="I1084" s="60">
        <v>309540</v>
      </c>
      <c r="J1084" s="60">
        <f t="shared" si="25"/>
        <v>80480400</v>
      </c>
      <c r="K1084" s="14"/>
      <c r="L1084" s="14"/>
      <c r="M1084" s="14"/>
      <c r="N1084" s="14"/>
      <c r="O1084" s="14"/>
      <c r="P1084" s="14"/>
      <c r="Q1084" s="14"/>
      <c r="R1084" s="14"/>
      <c r="S1084" s="14"/>
      <c r="T1084" s="14"/>
      <c r="U1084" s="14"/>
      <c r="V1084" s="14"/>
      <c r="W1084" s="14"/>
      <c r="X1084" s="14"/>
      <c r="Y1084" s="14"/>
      <c r="Z1084" s="14"/>
      <c r="AA1084" s="14"/>
      <c r="AB1084" s="14"/>
      <c r="AC1084" s="14"/>
      <c r="AD1084" s="14"/>
      <c r="AE1084" s="14"/>
    </row>
    <row r="1085" spans="1:31" ht="37.5">
      <c r="A1085" s="28">
        <v>1081</v>
      </c>
      <c r="B1085" s="58" t="s">
        <v>4150</v>
      </c>
      <c r="C1085" s="29" t="s">
        <v>2228</v>
      </c>
      <c r="D1085" s="30" t="s">
        <v>1435</v>
      </c>
      <c r="E1085" s="34" t="s">
        <v>2229</v>
      </c>
      <c r="F1085" s="29" t="s">
        <v>1429</v>
      </c>
      <c r="G1085" s="59" t="s">
        <v>3068</v>
      </c>
      <c r="H1085" s="60">
        <v>282</v>
      </c>
      <c r="I1085" s="60">
        <v>27500</v>
      </c>
      <c r="J1085" s="60">
        <f t="shared" si="25"/>
        <v>7755000</v>
      </c>
      <c r="K1085" s="14"/>
      <c r="L1085" s="14"/>
      <c r="M1085" s="14"/>
      <c r="N1085" s="14"/>
      <c r="O1085" s="14"/>
      <c r="P1085" s="14"/>
      <c r="Q1085" s="14"/>
      <c r="R1085" s="14"/>
      <c r="S1085" s="14"/>
      <c r="T1085" s="14"/>
      <c r="U1085" s="14"/>
      <c r="V1085" s="14"/>
      <c r="W1085" s="14"/>
      <c r="X1085" s="14"/>
      <c r="Y1085" s="14"/>
      <c r="Z1085" s="14"/>
      <c r="AA1085" s="14"/>
      <c r="AB1085" s="14"/>
      <c r="AC1085" s="14"/>
      <c r="AD1085" s="14"/>
      <c r="AE1085" s="14"/>
    </row>
    <row r="1086" spans="1:31" ht="37.5">
      <c r="A1086" s="28">
        <v>1082</v>
      </c>
      <c r="B1086" s="58" t="s">
        <v>4151</v>
      </c>
      <c r="C1086" s="29" t="s">
        <v>2230</v>
      </c>
      <c r="D1086" s="30" t="s">
        <v>1424</v>
      </c>
      <c r="E1086" s="34" t="s">
        <v>2231</v>
      </c>
      <c r="F1086" s="29" t="s">
        <v>1429</v>
      </c>
      <c r="G1086" s="59" t="s">
        <v>3068</v>
      </c>
      <c r="H1086" s="60">
        <v>1</v>
      </c>
      <c r="I1086" s="60">
        <v>240000</v>
      </c>
      <c r="J1086" s="60">
        <f t="shared" si="25"/>
        <v>240000</v>
      </c>
      <c r="K1086" s="14"/>
      <c r="L1086" s="14"/>
      <c r="M1086" s="14"/>
      <c r="N1086" s="14"/>
      <c r="O1086" s="14"/>
      <c r="P1086" s="14"/>
      <c r="Q1086" s="14"/>
      <c r="R1086" s="14"/>
      <c r="S1086" s="14"/>
      <c r="T1086" s="14"/>
      <c r="U1086" s="14"/>
      <c r="V1086" s="14"/>
      <c r="W1086" s="14"/>
      <c r="X1086" s="14"/>
      <c r="Y1086" s="14"/>
      <c r="Z1086" s="14"/>
      <c r="AA1086" s="14"/>
      <c r="AB1086" s="14"/>
      <c r="AC1086" s="14"/>
      <c r="AD1086" s="14"/>
      <c r="AE1086" s="14"/>
    </row>
    <row r="1087" spans="1:31" ht="37.5">
      <c r="A1087" s="28">
        <v>1083</v>
      </c>
      <c r="B1087" s="58" t="s">
        <v>4152</v>
      </c>
      <c r="C1087" s="29" t="s">
        <v>2232</v>
      </c>
      <c r="D1087" s="30" t="s">
        <v>1435</v>
      </c>
      <c r="E1087" s="34" t="s">
        <v>2233</v>
      </c>
      <c r="F1087" s="29" t="s">
        <v>1427</v>
      </c>
      <c r="G1087" s="29" t="s">
        <v>3067</v>
      </c>
      <c r="H1087" s="60">
        <v>10</v>
      </c>
      <c r="I1087" s="60">
        <v>1870050</v>
      </c>
      <c r="J1087" s="60">
        <f t="shared" si="25"/>
        <v>18700500</v>
      </c>
      <c r="K1087" s="14"/>
      <c r="L1087" s="14"/>
      <c r="M1087" s="14"/>
      <c r="N1087" s="14"/>
      <c r="O1087" s="14"/>
      <c r="P1087" s="14"/>
      <c r="Q1087" s="14"/>
      <c r="R1087" s="14"/>
      <c r="S1087" s="14"/>
      <c r="T1087" s="14"/>
      <c r="U1087" s="14"/>
      <c r="V1087" s="14"/>
      <c r="W1087" s="14"/>
      <c r="X1087" s="14"/>
      <c r="Y1087" s="14"/>
      <c r="Z1087" s="14"/>
      <c r="AA1087" s="14"/>
      <c r="AB1087" s="14"/>
      <c r="AC1087" s="14"/>
      <c r="AD1087" s="14"/>
      <c r="AE1087" s="14"/>
    </row>
    <row r="1088" spans="1:31" ht="37.5">
      <c r="A1088" s="28">
        <v>1084</v>
      </c>
      <c r="B1088" s="58" t="s">
        <v>4153</v>
      </c>
      <c r="C1088" s="29" t="s">
        <v>2232</v>
      </c>
      <c r="D1088" s="30" t="s">
        <v>1426</v>
      </c>
      <c r="E1088" s="34" t="s">
        <v>2234</v>
      </c>
      <c r="F1088" s="29" t="s">
        <v>1429</v>
      </c>
      <c r="G1088" s="59" t="s">
        <v>3068</v>
      </c>
      <c r="H1088" s="60">
        <v>10</v>
      </c>
      <c r="I1088" s="60">
        <v>472500</v>
      </c>
      <c r="J1088" s="60">
        <f t="shared" si="25"/>
        <v>4725000</v>
      </c>
      <c r="K1088" s="14"/>
      <c r="L1088" s="14"/>
      <c r="M1088" s="14"/>
      <c r="N1088" s="14"/>
      <c r="O1088" s="14"/>
      <c r="P1088" s="14"/>
      <c r="Q1088" s="14"/>
      <c r="R1088" s="14"/>
      <c r="S1088" s="14"/>
      <c r="T1088" s="14"/>
      <c r="U1088" s="14"/>
      <c r="V1088" s="14"/>
      <c r="W1088" s="14"/>
      <c r="X1088" s="14"/>
      <c r="Y1088" s="14"/>
      <c r="Z1088" s="14"/>
      <c r="AA1088" s="14"/>
      <c r="AB1088" s="14"/>
      <c r="AC1088" s="14"/>
      <c r="AD1088" s="14"/>
      <c r="AE1088" s="14"/>
    </row>
    <row r="1089" spans="1:31" ht="37.5">
      <c r="A1089" s="28">
        <v>1085</v>
      </c>
      <c r="B1089" s="58" t="s">
        <v>4154</v>
      </c>
      <c r="C1089" s="29" t="s">
        <v>2232</v>
      </c>
      <c r="D1089" s="30" t="s">
        <v>1426</v>
      </c>
      <c r="E1089" s="34" t="s">
        <v>2235</v>
      </c>
      <c r="F1089" s="29" t="s">
        <v>1429</v>
      </c>
      <c r="G1089" s="59" t="s">
        <v>3068</v>
      </c>
      <c r="H1089" s="60">
        <v>10</v>
      </c>
      <c r="I1089" s="60">
        <v>598000</v>
      </c>
      <c r="J1089" s="60">
        <f t="shared" si="25"/>
        <v>5980000</v>
      </c>
      <c r="K1089" s="14"/>
      <c r="L1089" s="14"/>
      <c r="M1089" s="14"/>
      <c r="N1089" s="14"/>
      <c r="O1089" s="14"/>
      <c r="P1089" s="14"/>
      <c r="Q1089" s="14"/>
      <c r="R1089" s="14"/>
      <c r="S1089" s="14"/>
      <c r="T1089" s="14"/>
      <c r="U1089" s="14"/>
      <c r="V1089" s="14"/>
      <c r="W1089" s="14"/>
      <c r="X1089" s="14"/>
      <c r="Y1089" s="14"/>
      <c r="Z1089" s="14"/>
      <c r="AA1089" s="14"/>
      <c r="AB1089" s="14"/>
      <c r="AC1089" s="14"/>
      <c r="AD1089" s="14"/>
      <c r="AE1089" s="14"/>
    </row>
    <row r="1090" spans="1:31" ht="37.5">
      <c r="A1090" s="28">
        <v>1086</v>
      </c>
      <c r="B1090" s="58" t="s">
        <v>4155</v>
      </c>
      <c r="C1090" s="29" t="s">
        <v>2237</v>
      </c>
      <c r="D1090" s="30" t="s">
        <v>1435</v>
      </c>
      <c r="E1090" s="34" t="s">
        <v>2236</v>
      </c>
      <c r="F1090" s="29" t="s">
        <v>1427</v>
      </c>
      <c r="G1090" s="29" t="s">
        <v>3067</v>
      </c>
      <c r="H1090" s="60">
        <v>7</v>
      </c>
      <c r="I1090" s="60">
        <v>1900000</v>
      </c>
      <c r="J1090" s="60">
        <f t="shared" si="25"/>
        <v>13300000</v>
      </c>
      <c r="K1090" s="14"/>
      <c r="L1090" s="14"/>
      <c r="M1090" s="14"/>
      <c r="N1090" s="14"/>
      <c r="O1090" s="14"/>
      <c r="P1090" s="14"/>
      <c r="Q1090" s="14"/>
      <c r="R1090" s="14"/>
      <c r="S1090" s="14"/>
      <c r="T1090" s="14"/>
      <c r="U1090" s="14"/>
      <c r="V1090" s="14"/>
      <c r="W1090" s="14"/>
      <c r="X1090" s="14"/>
      <c r="Y1090" s="14"/>
      <c r="Z1090" s="14"/>
      <c r="AA1090" s="14"/>
      <c r="AB1090" s="14"/>
      <c r="AC1090" s="14"/>
      <c r="AD1090" s="14"/>
      <c r="AE1090" s="14"/>
    </row>
    <row r="1091" spans="1:31" ht="37.5">
      <c r="A1091" s="28">
        <v>1087</v>
      </c>
      <c r="B1091" s="58" t="s">
        <v>4156</v>
      </c>
      <c r="C1091" s="29" t="s">
        <v>2238</v>
      </c>
      <c r="D1091" s="30" t="s">
        <v>1426</v>
      </c>
      <c r="E1091" s="34" t="s">
        <v>2239</v>
      </c>
      <c r="F1091" s="29" t="s">
        <v>1429</v>
      </c>
      <c r="G1091" s="59" t="s">
        <v>3068</v>
      </c>
      <c r="H1091" s="60">
        <v>5</v>
      </c>
      <c r="I1091" s="60">
        <v>861000</v>
      </c>
      <c r="J1091" s="60">
        <f t="shared" si="25"/>
        <v>4305000</v>
      </c>
      <c r="K1091" s="14"/>
      <c r="L1091" s="14"/>
      <c r="M1091" s="14"/>
      <c r="N1091" s="14"/>
      <c r="O1091" s="14"/>
      <c r="P1091" s="14"/>
      <c r="Q1091" s="14"/>
      <c r="R1091" s="14"/>
      <c r="S1091" s="14"/>
      <c r="T1091" s="14"/>
      <c r="U1091" s="14"/>
      <c r="V1091" s="14"/>
      <c r="W1091" s="14"/>
      <c r="X1091" s="14"/>
      <c r="Y1091" s="14"/>
      <c r="Z1091" s="14"/>
      <c r="AA1091" s="14"/>
      <c r="AB1091" s="14"/>
      <c r="AC1091" s="14"/>
      <c r="AD1091" s="14"/>
      <c r="AE1091" s="14"/>
    </row>
    <row r="1092" spans="1:31" ht="37.5">
      <c r="A1092" s="28">
        <v>1088</v>
      </c>
      <c r="B1092" s="58" t="s">
        <v>4157</v>
      </c>
      <c r="C1092" s="29" t="s">
        <v>2241</v>
      </c>
      <c r="D1092" s="30" t="s">
        <v>1435</v>
      </c>
      <c r="E1092" s="34" t="s">
        <v>2240</v>
      </c>
      <c r="F1092" s="29" t="s">
        <v>1429</v>
      </c>
      <c r="G1092" s="59" t="s">
        <v>3068</v>
      </c>
      <c r="H1092" s="60">
        <v>167</v>
      </c>
      <c r="I1092" s="60">
        <v>17600</v>
      </c>
      <c r="J1092" s="60">
        <f t="shared" si="25"/>
        <v>2939200</v>
      </c>
      <c r="K1092" s="14"/>
      <c r="L1092" s="14"/>
      <c r="M1092" s="14"/>
      <c r="N1092" s="14"/>
      <c r="O1092" s="14"/>
      <c r="P1092" s="14"/>
      <c r="Q1092" s="14"/>
      <c r="R1092" s="14"/>
      <c r="S1092" s="14"/>
      <c r="T1092" s="14"/>
      <c r="U1092" s="14"/>
      <c r="V1092" s="14"/>
      <c r="W1092" s="14"/>
      <c r="X1092" s="14"/>
      <c r="Y1092" s="14"/>
      <c r="Z1092" s="14"/>
      <c r="AA1092" s="14"/>
      <c r="AB1092" s="14"/>
      <c r="AC1092" s="14"/>
      <c r="AD1092" s="14"/>
      <c r="AE1092" s="14"/>
    </row>
    <row r="1093" spans="1:31" ht="37.5">
      <c r="A1093" s="28">
        <v>1089</v>
      </c>
      <c r="B1093" s="58" t="s">
        <v>4158</v>
      </c>
      <c r="C1093" s="29" t="s">
        <v>1208</v>
      </c>
      <c r="D1093" s="30" t="s">
        <v>1424</v>
      </c>
      <c r="E1093" s="34" t="s">
        <v>1197</v>
      </c>
      <c r="F1093" s="29" t="s">
        <v>1429</v>
      </c>
      <c r="G1093" s="59" t="s">
        <v>3068</v>
      </c>
      <c r="H1093" s="60">
        <v>52</v>
      </c>
      <c r="I1093" s="60">
        <v>17600</v>
      </c>
      <c r="J1093" s="60">
        <f t="shared" si="25"/>
        <v>915200</v>
      </c>
      <c r="K1093" s="14"/>
      <c r="L1093" s="14"/>
      <c r="M1093" s="14"/>
      <c r="N1093" s="14"/>
      <c r="O1093" s="14"/>
      <c r="P1093" s="14"/>
      <c r="Q1093" s="14"/>
      <c r="R1093" s="14"/>
      <c r="S1093" s="14"/>
      <c r="T1093" s="14"/>
      <c r="U1093" s="14"/>
      <c r="V1093" s="14"/>
      <c r="W1093" s="14"/>
      <c r="X1093" s="14"/>
      <c r="Y1093" s="14"/>
      <c r="Z1093" s="14"/>
      <c r="AA1093" s="14"/>
      <c r="AB1093" s="14"/>
      <c r="AC1093" s="14"/>
      <c r="AD1093" s="14"/>
      <c r="AE1093" s="14"/>
    </row>
    <row r="1094" spans="1:31" ht="37.5">
      <c r="A1094" s="28">
        <v>1090</v>
      </c>
      <c r="B1094" s="58" t="s">
        <v>4159</v>
      </c>
      <c r="C1094" s="29" t="s">
        <v>2243</v>
      </c>
      <c r="D1094" s="30" t="s">
        <v>1424</v>
      </c>
      <c r="E1094" s="34" t="s">
        <v>2242</v>
      </c>
      <c r="F1094" s="29" t="s">
        <v>1427</v>
      </c>
      <c r="G1094" s="29" t="s">
        <v>3067</v>
      </c>
      <c r="H1094" s="60">
        <v>14</v>
      </c>
      <c r="I1094" s="60">
        <v>2759000</v>
      </c>
      <c r="J1094" s="60">
        <f t="shared" si="25"/>
        <v>38626000</v>
      </c>
      <c r="K1094" s="14"/>
      <c r="L1094" s="14"/>
      <c r="M1094" s="14"/>
      <c r="N1094" s="14"/>
      <c r="O1094" s="14"/>
      <c r="P1094" s="14"/>
      <c r="Q1094" s="14"/>
      <c r="R1094" s="14"/>
      <c r="S1094" s="14"/>
      <c r="T1094" s="14"/>
      <c r="U1094" s="14"/>
      <c r="V1094" s="14"/>
      <c r="W1094" s="14"/>
      <c r="X1094" s="14"/>
      <c r="Y1094" s="14"/>
      <c r="Z1094" s="14"/>
      <c r="AA1094" s="14"/>
      <c r="AB1094" s="14"/>
      <c r="AC1094" s="14"/>
      <c r="AD1094" s="14"/>
      <c r="AE1094" s="14"/>
    </row>
    <row r="1095" spans="1:31" ht="37.5">
      <c r="A1095" s="28">
        <v>1091</v>
      </c>
      <c r="B1095" s="58" t="s">
        <v>4160</v>
      </c>
      <c r="C1095" s="29" t="s">
        <v>1209</v>
      </c>
      <c r="D1095" s="30" t="s">
        <v>1435</v>
      </c>
      <c r="E1095" s="34" t="s">
        <v>1431</v>
      </c>
      <c r="F1095" s="29" t="s">
        <v>1429</v>
      </c>
      <c r="G1095" s="59" t="s">
        <v>3068</v>
      </c>
      <c r="H1095" s="60">
        <v>50</v>
      </c>
      <c r="I1095" s="60">
        <v>151351.20000000001</v>
      </c>
      <c r="J1095" s="60">
        <f t="shared" si="25"/>
        <v>7567560.0000000009</v>
      </c>
      <c r="K1095" s="14"/>
      <c r="L1095" s="14"/>
      <c r="M1095" s="14"/>
      <c r="N1095" s="14"/>
      <c r="O1095" s="14"/>
      <c r="P1095" s="14"/>
      <c r="Q1095" s="14"/>
      <c r="R1095" s="14"/>
      <c r="S1095" s="14"/>
      <c r="T1095" s="14"/>
      <c r="U1095" s="14"/>
      <c r="V1095" s="14"/>
      <c r="W1095" s="14"/>
      <c r="X1095" s="14"/>
      <c r="Y1095" s="14"/>
      <c r="Z1095" s="14"/>
      <c r="AA1095" s="14"/>
      <c r="AB1095" s="14"/>
      <c r="AC1095" s="14"/>
      <c r="AD1095" s="14"/>
      <c r="AE1095" s="14"/>
    </row>
    <row r="1096" spans="1:31" ht="37.5">
      <c r="A1096" s="28">
        <v>1092</v>
      </c>
      <c r="B1096" s="58" t="s">
        <v>4161</v>
      </c>
      <c r="C1096" s="44" t="s">
        <v>1209</v>
      </c>
      <c r="D1096" s="45" t="s">
        <v>1435</v>
      </c>
      <c r="E1096" s="62" t="s">
        <v>656</v>
      </c>
      <c r="F1096" s="29" t="s">
        <v>1427</v>
      </c>
      <c r="G1096" s="29" t="s">
        <v>3067</v>
      </c>
      <c r="H1096" s="60">
        <v>10</v>
      </c>
      <c r="I1096" s="60">
        <v>550000</v>
      </c>
      <c r="J1096" s="60">
        <f t="shared" ref="J1096:J1159" si="26">H1096*I1096</f>
        <v>5500000</v>
      </c>
      <c r="K1096" s="14"/>
      <c r="L1096" s="14"/>
      <c r="M1096" s="14"/>
      <c r="N1096" s="14"/>
      <c r="O1096" s="14"/>
      <c r="P1096" s="14"/>
      <c r="Q1096" s="14"/>
      <c r="R1096" s="14"/>
      <c r="S1096" s="14"/>
      <c r="T1096" s="14"/>
      <c r="U1096" s="14"/>
      <c r="V1096" s="14"/>
      <c r="W1096" s="14"/>
      <c r="X1096" s="14"/>
      <c r="Y1096" s="14"/>
      <c r="Z1096" s="14"/>
      <c r="AA1096" s="14"/>
      <c r="AB1096" s="14"/>
      <c r="AC1096" s="14"/>
      <c r="AD1096" s="14"/>
      <c r="AE1096" s="14"/>
    </row>
    <row r="1097" spans="1:31" ht="37.5">
      <c r="A1097" s="28">
        <v>1093</v>
      </c>
      <c r="B1097" s="58" t="s">
        <v>4162</v>
      </c>
      <c r="C1097" s="29" t="s">
        <v>1210</v>
      </c>
      <c r="D1097" s="30" t="s">
        <v>1435</v>
      </c>
      <c r="E1097" s="34" t="s">
        <v>1431</v>
      </c>
      <c r="F1097" s="29" t="s">
        <v>1429</v>
      </c>
      <c r="G1097" s="59" t="s">
        <v>3068</v>
      </c>
      <c r="H1097" s="60">
        <v>9800</v>
      </c>
      <c r="I1097" s="60">
        <v>990</v>
      </c>
      <c r="J1097" s="60">
        <f t="shared" si="26"/>
        <v>9702000</v>
      </c>
      <c r="K1097" s="14"/>
      <c r="L1097" s="14"/>
      <c r="M1097" s="14"/>
      <c r="N1097" s="14"/>
      <c r="O1097" s="14"/>
      <c r="P1097" s="14"/>
      <c r="Q1097" s="14"/>
      <c r="R1097" s="14"/>
      <c r="S1097" s="14"/>
      <c r="T1097" s="14"/>
      <c r="U1097" s="14"/>
      <c r="V1097" s="14"/>
      <c r="W1097" s="14"/>
      <c r="X1097" s="14"/>
      <c r="Y1097" s="14"/>
      <c r="Z1097" s="14"/>
      <c r="AA1097" s="14"/>
      <c r="AB1097" s="14"/>
      <c r="AC1097" s="14"/>
      <c r="AD1097" s="14"/>
      <c r="AE1097" s="14"/>
    </row>
    <row r="1098" spans="1:31" ht="37.5">
      <c r="A1098" s="28">
        <v>1094</v>
      </c>
      <c r="B1098" s="58" t="s">
        <v>4163</v>
      </c>
      <c r="C1098" s="59" t="s">
        <v>2244</v>
      </c>
      <c r="D1098" s="63" t="s">
        <v>1424</v>
      </c>
      <c r="E1098" s="61" t="s">
        <v>1211</v>
      </c>
      <c r="F1098" s="29" t="s">
        <v>1427</v>
      </c>
      <c r="G1098" s="59" t="s">
        <v>3068</v>
      </c>
      <c r="H1098" s="60">
        <v>15</v>
      </c>
      <c r="I1098" s="60">
        <v>250000</v>
      </c>
      <c r="J1098" s="60">
        <f t="shared" si="26"/>
        <v>3750000</v>
      </c>
      <c r="K1098" s="14"/>
      <c r="L1098" s="14"/>
      <c r="M1098" s="14"/>
      <c r="N1098" s="14"/>
      <c r="O1098" s="14"/>
      <c r="P1098" s="14"/>
      <c r="Q1098" s="14"/>
      <c r="R1098" s="14"/>
      <c r="S1098" s="14"/>
      <c r="T1098" s="14"/>
      <c r="U1098" s="14"/>
      <c r="V1098" s="14"/>
      <c r="W1098" s="14"/>
      <c r="X1098" s="14"/>
      <c r="Y1098" s="14"/>
      <c r="Z1098" s="14"/>
      <c r="AA1098" s="14"/>
      <c r="AB1098" s="14"/>
      <c r="AC1098" s="14"/>
      <c r="AD1098" s="14"/>
      <c r="AE1098" s="14"/>
    </row>
    <row r="1099" spans="1:31" ht="37.5">
      <c r="A1099" s="28">
        <v>1095</v>
      </c>
      <c r="B1099" s="58" t="s">
        <v>4164</v>
      </c>
      <c r="C1099" s="29" t="s">
        <v>2246</v>
      </c>
      <c r="D1099" s="30" t="s">
        <v>1435</v>
      </c>
      <c r="E1099" s="34" t="s">
        <v>2245</v>
      </c>
      <c r="F1099" s="29" t="s">
        <v>1429</v>
      </c>
      <c r="G1099" s="59" t="s">
        <v>3068</v>
      </c>
      <c r="H1099" s="60">
        <v>12</v>
      </c>
      <c r="I1099" s="60">
        <v>62000</v>
      </c>
      <c r="J1099" s="60">
        <f t="shared" si="26"/>
        <v>744000</v>
      </c>
      <c r="K1099" s="14"/>
      <c r="L1099" s="14"/>
      <c r="M1099" s="14"/>
      <c r="N1099" s="14"/>
      <c r="O1099" s="14"/>
      <c r="P1099" s="14"/>
      <c r="Q1099" s="14"/>
      <c r="R1099" s="14"/>
      <c r="S1099" s="14"/>
      <c r="T1099" s="14"/>
      <c r="U1099" s="14"/>
      <c r="V1099" s="14"/>
      <c r="W1099" s="14"/>
      <c r="X1099" s="14"/>
      <c r="Y1099" s="14"/>
      <c r="Z1099" s="14"/>
      <c r="AA1099" s="14"/>
      <c r="AB1099" s="14"/>
      <c r="AC1099" s="14"/>
      <c r="AD1099" s="14"/>
      <c r="AE1099" s="14"/>
    </row>
    <row r="1100" spans="1:31" ht="37.5">
      <c r="A1100" s="28">
        <v>1096</v>
      </c>
      <c r="B1100" s="58" t="s">
        <v>4165</v>
      </c>
      <c r="C1100" s="29" t="s">
        <v>2311</v>
      </c>
      <c r="D1100" s="30" t="s">
        <v>1435</v>
      </c>
      <c r="E1100" s="34" t="s">
        <v>2247</v>
      </c>
      <c r="F1100" s="29" t="s">
        <v>1429</v>
      </c>
      <c r="G1100" s="59" t="s">
        <v>3068</v>
      </c>
      <c r="H1100" s="60">
        <v>25</v>
      </c>
      <c r="I1100" s="60">
        <v>540400</v>
      </c>
      <c r="J1100" s="60">
        <f t="shared" si="26"/>
        <v>13510000</v>
      </c>
      <c r="K1100" s="14"/>
      <c r="L1100" s="14"/>
      <c r="M1100" s="14"/>
      <c r="N1100" s="14"/>
      <c r="O1100" s="14"/>
      <c r="P1100" s="14"/>
      <c r="Q1100" s="14"/>
      <c r="R1100" s="14"/>
      <c r="S1100" s="14"/>
      <c r="T1100" s="14"/>
      <c r="U1100" s="14"/>
      <c r="V1100" s="14"/>
      <c r="W1100" s="14"/>
      <c r="X1100" s="14"/>
      <c r="Y1100" s="14"/>
      <c r="Z1100" s="14"/>
      <c r="AA1100" s="14"/>
      <c r="AB1100" s="14"/>
      <c r="AC1100" s="14"/>
      <c r="AD1100" s="14"/>
      <c r="AE1100" s="14"/>
    </row>
    <row r="1101" spans="1:31" ht="37.5">
      <c r="A1101" s="28">
        <v>1097</v>
      </c>
      <c r="B1101" s="58" t="s">
        <v>4166</v>
      </c>
      <c r="C1101" s="29" t="s">
        <v>2248</v>
      </c>
      <c r="D1101" s="30" t="s">
        <v>1424</v>
      </c>
      <c r="E1101" s="34" t="s">
        <v>2249</v>
      </c>
      <c r="F1101" s="29" t="s">
        <v>1427</v>
      </c>
      <c r="G1101" s="29" t="s">
        <v>3067</v>
      </c>
      <c r="H1101" s="60">
        <v>14</v>
      </c>
      <c r="I1101" s="60">
        <v>6618000</v>
      </c>
      <c r="J1101" s="60">
        <f t="shared" si="26"/>
        <v>92652000</v>
      </c>
      <c r="K1101" s="14"/>
      <c r="L1101" s="14"/>
      <c r="M1101" s="14"/>
      <c r="N1101" s="14"/>
      <c r="O1101" s="14"/>
      <c r="P1101" s="14"/>
      <c r="Q1101" s="14"/>
      <c r="R1101" s="14"/>
      <c r="S1101" s="14"/>
      <c r="T1101" s="14"/>
      <c r="U1101" s="14"/>
      <c r="V1101" s="14"/>
      <c r="W1101" s="14"/>
      <c r="X1101" s="14"/>
      <c r="Y1101" s="14"/>
      <c r="Z1101" s="14"/>
      <c r="AA1101" s="14"/>
      <c r="AB1101" s="14"/>
      <c r="AC1101" s="14"/>
      <c r="AD1101" s="14"/>
      <c r="AE1101" s="14"/>
    </row>
    <row r="1102" spans="1:31" ht="37.5">
      <c r="A1102" s="28">
        <v>1098</v>
      </c>
      <c r="B1102" s="58" t="s">
        <v>4167</v>
      </c>
      <c r="C1102" s="29" t="s">
        <v>1212</v>
      </c>
      <c r="D1102" s="30" t="s">
        <v>1491</v>
      </c>
      <c r="E1102" s="34"/>
      <c r="F1102" s="29" t="s">
        <v>1429</v>
      </c>
      <c r="G1102" s="59" t="s">
        <v>3068</v>
      </c>
      <c r="H1102" s="60">
        <v>20</v>
      </c>
      <c r="I1102" s="60">
        <v>550000</v>
      </c>
      <c r="J1102" s="60">
        <f t="shared" si="26"/>
        <v>11000000</v>
      </c>
      <c r="K1102" s="14"/>
      <c r="L1102" s="14"/>
      <c r="M1102" s="14"/>
      <c r="N1102" s="14"/>
      <c r="O1102" s="14"/>
      <c r="P1102" s="14"/>
      <c r="Q1102" s="14"/>
      <c r="R1102" s="14"/>
      <c r="S1102" s="14"/>
      <c r="T1102" s="14"/>
      <c r="U1102" s="14"/>
      <c r="V1102" s="14"/>
      <c r="W1102" s="14"/>
      <c r="X1102" s="14"/>
      <c r="Y1102" s="14"/>
      <c r="Z1102" s="14"/>
      <c r="AA1102" s="14"/>
      <c r="AB1102" s="14"/>
      <c r="AC1102" s="14"/>
      <c r="AD1102" s="14"/>
      <c r="AE1102" s="14"/>
    </row>
    <row r="1103" spans="1:31" ht="56.25">
      <c r="A1103" s="28">
        <v>1099</v>
      </c>
      <c r="B1103" s="58" t="s">
        <v>4168</v>
      </c>
      <c r="C1103" s="29" t="s">
        <v>2250</v>
      </c>
      <c r="D1103" s="30" t="s">
        <v>1424</v>
      </c>
      <c r="E1103" s="34" t="s">
        <v>2251</v>
      </c>
      <c r="F1103" s="29" t="s">
        <v>2123</v>
      </c>
      <c r="G1103" s="29" t="s">
        <v>3069</v>
      </c>
      <c r="H1103" s="60">
        <v>400</v>
      </c>
      <c r="I1103" s="60">
        <v>31460</v>
      </c>
      <c r="J1103" s="60">
        <f t="shared" si="26"/>
        <v>12584000</v>
      </c>
      <c r="K1103" s="14"/>
      <c r="L1103" s="14"/>
      <c r="M1103" s="14"/>
      <c r="N1103" s="14"/>
      <c r="O1103" s="14"/>
      <c r="P1103" s="14"/>
      <c r="Q1103" s="14"/>
      <c r="R1103" s="14"/>
      <c r="S1103" s="14"/>
      <c r="T1103" s="14"/>
      <c r="U1103" s="14"/>
      <c r="V1103" s="14"/>
      <c r="W1103" s="14"/>
      <c r="X1103" s="14"/>
      <c r="Y1103" s="14"/>
      <c r="Z1103" s="14"/>
      <c r="AA1103" s="14"/>
      <c r="AB1103" s="14"/>
      <c r="AC1103" s="14"/>
      <c r="AD1103" s="14"/>
      <c r="AE1103" s="14"/>
    </row>
    <row r="1104" spans="1:31" ht="37.5">
      <c r="A1104" s="28">
        <v>1100</v>
      </c>
      <c r="B1104" s="58" t="s">
        <v>4169</v>
      </c>
      <c r="C1104" s="29" t="s">
        <v>1213</v>
      </c>
      <c r="D1104" s="30" t="s">
        <v>1582</v>
      </c>
      <c r="E1104" s="34"/>
      <c r="F1104" s="29" t="s">
        <v>1427</v>
      </c>
      <c r="G1104" s="59" t="s">
        <v>3068</v>
      </c>
      <c r="H1104" s="60">
        <v>125</v>
      </c>
      <c r="I1104" s="60">
        <v>75000</v>
      </c>
      <c r="J1104" s="60">
        <f t="shared" si="26"/>
        <v>9375000</v>
      </c>
      <c r="K1104" s="14"/>
      <c r="L1104" s="14"/>
      <c r="M1104" s="14"/>
      <c r="N1104" s="14"/>
      <c r="O1104" s="14"/>
      <c r="P1104" s="14"/>
      <c r="Q1104" s="14"/>
      <c r="R1104" s="14"/>
      <c r="S1104" s="14"/>
      <c r="T1104" s="14"/>
      <c r="U1104" s="14"/>
      <c r="V1104" s="14"/>
      <c r="W1104" s="14"/>
      <c r="X1104" s="14"/>
      <c r="Y1104" s="14"/>
      <c r="Z1104" s="14"/>
      <c r="AA1104" s="14"/>
      <c r="AB1104" s="14"/>
      <c r="AC1104" s="14"/>
      <c r="AD1104" s="14"/>
      <c r="AE1104" s="14"/>
    </row>
    <row r="1105" spans="1:31" ht="37.5">
      <c r="A1105" s="28">
        <v>1101</v>
      </c>
      <c r="B1105" s="58" t="s">
        <v>4170</v>
      </c>
      <c r="C1105" s="59" t="s">
        <v>657</v>
      </c>
      <c r="D1105" s="63" t="s">
        <v>1435</v>
      </c>
      <c r="E1105" s="61" t="s">
        <v>658</v>
      </c>
      <c r="F1105" s="29" t="s">
        <v>1427</v>
      </c>
      <c r="G1105" s="29" t="s">
        <v>3067</v>
      </c>
      <c r="H1105" s="60">
        <v>4</v>
      </c>
      <c r="I1105" s="60">
        <v>123500</v>
      </c>
      <c r="J1105" s="60">
        <f t="shared" si="26"/>
        <v>494000</v>
      </c>
      <c r="K1105" s="14"/>
      <c r="L1105" s="14"/>
      <c r="M1105" s="14"/>
      <c r="N1105" s="14"/>
      <c r="O1105" s="14"/>
      <c r="P1105" s="14"/>
      <c r="Q1105" s="14"/>
      <c r="R1105" s="14"/>
      <c r="S1105" s="14"/>
      <c r="T1105" s="14"/>
      <c r="U1105" s="14"/>
      <c r="V1105" s="14"/>
      <c r="W1105" s="14"/>
      <c r="X1105" s="14"/>
      <c r="Y1105" s="14"/>
      <c r="Z1105" s="14"/>
      <c r="AA1105" s="14"/>
      <c r="AB1105" s="14"/>
      <c r="AC1105" s="14"/>
      <c r="AD1105" s="14"/>
      <c r="AE1105" s="14"/>
    </row>
    <row r="1106" spans="1:31" ht="56.25">
      <c r="A1106" s="28">
        <v>1102</v>
      </c>
      <c r="B1106" s="58" t="s">
        <v>4171</v>
      </c>
      <c r="C1106" s="59" t="s">
        <v>2252</v>
      </c>
      <c r="D1106" s="63" t="s">
        <v>1435</v>
      </c>
      <c r="E1106" s="61" t="s">
        <v>2253</v>
      </c>
      <c r="F1106" s="29" t="s">
        <v>1427</v>
      </c>
      <c r="G1106" s="29" t="s">
        <v>3067</v>
      </c>
      <c r="H1106" s="60">
        <v>1</v>
      </c>
      <c r="I1106" s="60">
        <v>8260000</v>
      </c>
      <c r="J1106" s="60">
        <f t="shared" si="26"/>
        <v>8260000</v>
      </c>
      <c r="K1106" s="14"/>
      <c r="L1106" s="14"/>
      <c r="M1106" s="14"/>
      <c r="N1106" s="14"/>
      <c r="O1106" s="14"/>
      <c r="P1106" s="14"/>
      <c r="Q1106" s="14"/>
      <c r="R1106" s="14"/>
      <c r="S1106" s="14"/>
      <c r="T1106" s="14"/>
      <c r="U1106" s="14"/>
      <c r="V1106" s="14"/>
      <c r="W1106" s="14"/>
      <c r="X1106" s="14"/>
      <c r="Y1106" s="14"/>
      <c r="Z1106" s="14"/>
      <c r="AA1106" s="14"/>
      <c r="AB1106" s="14"/>
      <c r="AC1106" s="14"/>
      <c r="AD1106" s="14"/>
      <c r="AE1106" s="14"/>
    </row>
    <row r="1107" spans="1:31" ht="37.5">
      <c r="A1107" s="28">
        <v>1103</v>
      </c>
      <c r="B1107" s="58" t="s">
        <v>4172</v>
      </c>
      <c r="C1107" s="29" t="s">
        <v>1214</v>
      </c>
      <c r="D1107" s="30" t="s">
        <v>1435</v>
      </c>
      <c r="E1107" s="34" t="s">
        <v>1215</v>
      </c>
      <c r="F1107" s="29" t="s">
        <v>1429</v>
      </c>
      <c r="G1107" s="59" t="s">
        <v>3068</v>
      </c>
      <c r="H1107" s="60">
        <v>5</v>
      </c>
      <c r="I1107" s="60">
        <v>993300</v>
      </c>
      <c r="J1107" s="60">
        <f t="shared" si="26"/>
        <v>4966500</v>
      </c>
      <c r="K1107" s="14"/>
      <c r="L1107" s="14"/>
      <c r="M1107" s="14"/>
      <c r="N1107" s="14"/>
      <c r="O1107" s="14"/>
      <c r="P1107" s="14"/>
      <c r="Q1107" s="14"/>
      <c r="R1107" s="14"/>
      <c r="S1107" s="14"/>
      <c r="T1107" s="14"/>
      <c r="U1107" s="14"/>
      <c r="V1107" s="14"/>
      <c r="W1107" s="14"/>
      <c r="X1107" s="14"/>
      <c r="Y1107" s="14"/>
      <c r="Z1107" s="14"/>
      <c r="AA1107" s="14"/>
      <c r="AB1107" s="14"/>
      <c r="AC1107" s="14"/>
      <c r="AD1107" s="14"/>
      <c r="AE1107" s="14"/>
    </row>
    <row r="1108" spans="1:31" ht="56.25">
      <c r="A1108" s="28">
        <v>1104</v>
      </c>
      <c r="B1108" s="58" t="s">
        <v>4173</v>
      </c>
      <c r="C1108" s="29" t="s">
        <v>2254</v>
      </c>
      <c r="D1108" s="30" t="s">
        <v>1435</v>
      </c>
      <c r="E1108" s="34" t="s">
        <v>2255</v>
      </c>
      <c r="F1108" s="29" t="s">
        <v>1429</v>
      </c>
      <c r="G1108" s="59" t="s">
        <v>3068</v>
      </c>
      <c r="H1108" s="60">
        <v>2</v>
      </c>
      <c r="I1108" s="60">
        <v>3417260</v>
      </c>
      <c r="J1108" s="60">
        <f t="shared" si="26"/>
        <v>6834520</v>
      </c>
      <c r="K1108" s="14"/>
      <c r="L1108" s="14"/>
      <c r="M1108" s="14"/>
      <c r="N1108" s="14"/>
      <c r="O1108" s="14"/>
      <c r="P1108" s="14"/>
      <c r="Q1108" s="14"/>
      <c r="R1108" s="14"/>
      <c r="S1108" s="14"/>
      <c r="T1108" s="14"/>
      <c r="U1108" s="14"/>
      <c r="V1108" s="14"/>
      <c r="W1108" s="14"/>
      <c r="X1108" s="14"/>
      <c r="Y1108" s="14"/>
      <c r="Z1108" s="14"/>
      <c r="AA1108" s="14"/>
      <c r="AB1108" s="14"/>
      <c r="AC1108" s="14"/>
      <c r="AD1108" s="14"/>
      <c r="AE1108" s="14"/>
    </row>
    <row r="1109" spans="1:31" ht="37.5">
      <c r="A1109" s="28">
        <v>1105</v>
      </c>
      <c r="B1109" s="58" t="s">
        <v>4174</v>
      </c>
      <c r="C1109" s="29" t="s">
        <v>2257</v>
      </c>
      <c r="D1109" s="30" t="s">
        <v>1435</v>
      </c>
      <c r="E1109" s="34" t="s">
        <v>2256</v>
      </c>
      <c r="F1109" s="29" t="s">
        <v>1429</v>
      </c>
      <c r="G1109" s="59" t="s">
        <v>3068</v>
      </c>
      <c r="H1109" s="60">
        <v>233</v>
      </c>
      <c r="I1109" s="60">
        <v>38500</v>
      </c>
      <c r="J1109" s="60">
        <f t="shared" si="26"/>
        <v>8970500</v>
      </c>
      <c r="K1109" s="14"/>
      <c r="L1109" s="14"/>
      <c r="M1109" s="14"/>
      <c r="N1109" s="14"/>
      <c r="O1109" s="14"/>
      <c r="P1109" s="14"/>
      <c r="Q1109" s="14"/>
      <c r="R1109" s="14"/>
      <c r="S1109" s="14"/>
      <c r="T1109" s="14"/>
      <c r="U1109" s="14"/>
      <c r="V1109" s="14"/>
      <c r="W1109" s="14"/>
      <c r="X1109" s="14"/>
      <c r="Y1109" s="14"/>
      <c r="Z1109" s="14"/>
      <c r="AA1109" s="14"/>
      <c r="AB1109" s="14"/>
      <c r="AC1109" s="14"/>
      <c r="AD1109" s="14"/>
      <c r="AE1109" s="14"/>
    </row>
    <row r="1110" spans="1:31" ht="37.5">
      <c r="A1110" s="28">
        <v>1106</v>
      </c>
      <c r="B1110" s="58" t="s">
        <v>4175</v>
      </c>
      <c r="C1110" s="29" t="s">
        <v>2257</v>
      </c>
      <c r="D1110" s="30" t="s">
        <v>1435</v>
      </c>
      <c r="E1110" s="34" t="s">
        <v>2198</v>
      </c>
      <c r="F1110" s="29" t="s">
        <v>1429</v>
      </c>
      <c r="G1110" s="59" t="s">
        <v>3068</v>
      </c>
      <c r="H1110" s="60">
        <v>270</v>
      </c>
      <c r="I1110" s="60">
        <v>33000</v>
      </c>
      <c r="J1110" s="60">
        <f t="shared" si="26"/>
        <v>8910000</v>
      </c>
      <c r="K1110" s="14"/>
      <c r="L1110" s="14"/>
      <c r="M1110" s="14"/>
      <c r="N1110" s="14"/>
      <c r="O1110" s="14"/>
      <c r="P1110" s="14"/>
      <c r="Q1110" s="14"/>
      <c r="R1110" s="14"/>
      <c r="S1110" s="14"/>
      <c r="T1110" s="14"/>
      <c r="U1110" s="14"/>
      <c r="V1110" s="14"/>
      <c r="W1110" s="14"/>
      <c r="X1110" s="14"/>
      <c r="Y1110" s="14"/>
      <c r="Z1110" s="14"/>
      <c r="AA1110" s="14"/>
      <c r="AB1110" s="14"/>
      <c r="AC1110" s="14"/>
      <c r="AD1110" s="14"/>
      <c r="AE1110" s="14"/>
    </row>
    <row r="1111" spans="1:31" ht="56.25">
      <c r="A1111" s="28">
        <v>1107</v>
      </c>
      <c r="B1111" s="58" t="s">
        <v>4176</v>
      </c>
      <c r="C1111" s="29" t="s">
        <v>2257</v>
      </c>
      <c r="D1111" s="30" t="s">
        <v>1435</v>
      </c>
      <c r="E1111" s="34" t="s">
        <v>2258</v>
      </c>
      <c r="F1111" s="29" t="s">
        <v>1429</v>
      </c>
      <c r="G1111" s="59" t="s">
        <v>3068</v>
      </c>
      <c r="H1111" s="60">
        <v>26</v>
      </c>
      <c r="I1111" s="60">
        <v>517116.6</v>
      </c>
      <c r="J1111" s="60">
        <f t="shared" si="26"/>
        <v>13445031.6</v>
      </c>
      <c r="K1111" s="14"/>
      <c r="L1111" s="14"/>
      <c r="M1111" s="14"/>
      <c r="N1111" s="14"/>
      <c r="O1111" s="14"/>
      <c r="P1111" s="14"/>
      <c r="Q1111" s="14"/>
      <c r="R1111" s="14"/>
      <c r="S1111" s="14"/>
      <c r="T1111" s="14"/>
      <c r="U1111" s="14"/>
      <c r="V1111" s="14"/>
      <c r="W1111" s="14"/>
      <c r="X1111" s="14"/>
      <c r="Y1111" s="14"/>
      <c r="Z1111" s="14"/>
      <c r="AA1111" s="14"/>
      <c r="AB1111" s="14"/>
      <c r="AC1111" s="14"/>
      <c r="AD1111" s="14"/>
      <c r="AE1111" s="14"/>
    </row>
    <row r="1112" spans="1:31" ht="37.5">
      <c r="A1112" s="28">
        <v>1108</v>
      </c>
      <c r="B1112" s="58" t="s">
        <v>4177</v>
      </c>
      <c r="C1112" s="29" t="s">
        <v>2259</v>
      </c>
      <c r="D1112" s="30" t="s">
        <v>1435</v>
      </c>
      <c r="E1112" s="34" t="s">
        <v>1216</v>
      </c>
      <c r="F1112" s="29" t="s">
        <v>1429</v>
      </c>
      <c r="G1112" s="59" t="s">
        <v>3068</v>
      </c>
      <c r="H1112" s="60">
        <v>14</v>
      </c>
      <c r="I1112" s="60">
        <v>605220</v>
      </c>
      <c r="J1112" s="60">
        <f t="shared" si="26"/>
        <v>8473080</v>
      </c>
      <c r="K1112" s="14"/>
      <c r="L1112" s="14"/>
      <c r="M1112" s="14"/>
      <c r="N1112" s="14"/>
      <c r="O1112" s="14"/>
      <c r="P1112" s="14"/>
      <c r="Q1112" s="14"/>
      <c r="R1112" s="14"/>
      <c r="S1112" s="14"/>
      <c r="T1112" s="14"/>
      <c r="U1112" s="14"/>
      <c r="V1112" s="14"/>
      <c r="W1112" s="14"/>
      <c r="X1112" s="14"/>
      <c r="Y1112" s="14"/>
      <c r="Z1112" s="14"/>
      <c r="AA1112" s="14"/>
      <c r="AB1112" s="14"/>
      <c r="AC1112" s="14"/>
      <c r="AD1112" s="14"/>
      <c r="AE1112" s="14"/>
    </row>
    <row r="1113" spans="1:31" ht="37.5">
      <c r="A1113" s="28">
        <v>1109</v>
      </c>
      <c r="B1113" s="58" t="s">
        <v>4178</v>
      </c>
      <c r="C1113" s="29" t="s">
        <v>2259</v>
      </c>
      <c r="D1113" s="30" t="s">
        <v>1435</v>
      </c>
      <c r="E1113" s="34" t="s">
        <v>1217</v>
      </c>
      <c r="F1113" s="29" t="s">
        <v>1429</v>
      </c>
      <c r="G1113" s="59" t="s">
        <v>3068</v>
      </c>
      <c r="H1113" s="60">
        <v>5</v>
      </c>
      <c r="I1113" s="60">
        <v>628320</v>
      </c>
      <c r="J1113" s="60">
        <f t="shared" si="26"/>
        <v>3141600</v>
      </c>
      <c r="K1113" s="14"/>
      <c r="L1113" s="14"/>
      <c r="M1113" s="14"/>
      <c r="N1113" s="14"/>
      <c r="O1113" s="14"/>
      <c r="P1113" s="14"/>
      <c r="Q1113" s="14"/>
      <c r="R1113" s="14"/>
      <c r="S1113" s="14"/>
      <c r="T1113" s="14"/>
      <c r="U1113" s="14"/>
      <c r="V1113" s="14"/>
      <c r="W1113" s="14"/>
      <c r="X1113" s="14"/>
      <c r="Y1113" s="14"/>
      <c r="Z1113" s="14"/>
      <c r="AA1113" s="14"/>
      <c r="AB1113" s="14"/>
      <c r="AC1113" s="14"/>
      <c r="AD1113" s="14"/>
      <c r="AE1113" s="14"/>
    </row>
    <row r="1114" spans="1:31" ht="37.5">
      <c r="A1114" s="28">
        <v>1110</v>
      </c>
      <c r="B1114" s="58" t="s">
        <v>4179</v>
      </c>
      <c r="C1114" s="37" t="s">
        <v>2260</v>
      </c>
      <c r="D1114" s="41" t="s">
        <v>1435</v>
      </c>
      <c r="E1114" s="86" t="s">
        <v>2262</v>
      </c>
      <c r="F1114" s="29" t="s">
        <v>1427</v>
      </c>
      <c r="G1114" s="29" t="s">
        <v>3067</v>
      </c>
      <c r="H1114" s="60">
        <v>1</v>
      </c>
      <c r="I1114" s="60">
        <v>827400</v>
      </c>
      <c r="J1114" s="60">
        <f t="shared" si="26"/>
        <v>827400</v>
      </c>
      <c r="K1114" s="14"/>
      <c r="L1114" s="14"/>
      <c r="M1114" s="14"/>
      <c r="N1114" s="14"/>
      <c r="O1114" s="14"/>
      <c r="P1114" s="14"/>
      <c r="Q1114" s="14"/>
      <c r="R1114" s="14"/>
      <c r="S1114" s="14"/>
      <c r="T1114" s="14"/>
      <c r="U1114" s="14"/>
      <c r="V1114" s="14"/>
      <c r="W1114" s="14"/>
      <c r="X1114" s="14"/>
      <c r="Y1114" s="14"/>
      <c r="Z1114" s="14"/>
      <c r="AA1114" s="14"/>
      <c r="AB1114" s="14"/>
      <c r="AC1114" s="14"/>
      <c r="AD1114" s="14"/>
      <c r="AE1114" s="14"/>
    </row>
    <row r="1115" spans="1:31" ht="37.5">
      <c r="A1115" s="28">
        <v>1111</v>
      </c>
      <c r="B1115" s="58" t="s">
        <v>4180</v>
      </c>
      <c r="C1115" s="59" t="s">
        <v>2261</v>
      </c>
      <c r="D1115" s="63" t="s">
        <v>1435</v>
      </c>
      <c r="E1115" s="61" t="s">
        <v>2263</v>
      </c>
      <c r="F1115" s="29" t="s">
        <v>1427</v>
      </c>
      <c r="G1115" s="29" t="s">
        <v>3067</v>
      </c>
      <c r="H1115" s="60">
        <v>2</v>
      </c>
      <c r="I1115" s="60">
        <v>868350</v>
      </c>
      <c r="J1115" s="60">
        <f t="shared" si="26"/>
        <v>1736700</v>
      </c>
      <c r="K1115" s="14"/>
      <c r="L1115" s="14"/>
      <c r="M1115" s="14"/>
      <c r="N1115" s="14"/>
      <c r="O1115" s="14"/>
      <c r="P1115" s="14"/>
      <c r="Q1115" s="14"/>
      <c r="R1115" s="14"/>
      <c r="S1115" s="14"/>
      <c r="T1115" s="14"/>
      <c r="U1115" s="14"/>
      <c r="V1115" s="14"/>
      <c r="W1115" s="14"/>
      <c r="X1115" s="14"/>
      <c r="Y1115" s="14"/>
      <c r="Z1115" s="14"/>
      <c r="AA1115" s="14"/>
      <c r="AB1115" s="14"/>
      <c r="AC1115" s="14"/>
      <c r="AD1115" s="14"/>
      <c r="AE1115" s="14"/>
    </row>
    <row r="1116" spans="1:31" ht="37.5">
      <c r="A1116" s="28">
        <v>1112</v>
      </c>
      <c r="B1116" s="58" t="s">
        <v>4181</v>
      </c>
      <c r="C1116" s="29" t="s">
        <v>2264</v>
      </c>
      <c r="D1116" s="30" t="s">
        <v>1435</v>
      </c>
      <c r="E1116" s="34" t="s">
        <v>2265</v>
      </c>
      <c r="F1116" s="29" t="s">
        <v>1429</v>
      </c>
      <c r="G1116" s="59" t="s">
        <v>3068</v>
      </c>
      <c r="H1116" s="60">
        <v>4</v>
      </c>
      <c r="I1116" s="60">
        <v>100000</v>
      </c>
      <c r="J1116" s="60">
        <f t="shared" si="26"/>
        <v>400000</v>
      </c>
      <c r="K1116" s="14"/>
      <c r="L1116" s="14"/>
      <c r="M1116" s="14"/>
      <c r="N1116" s="14"/>
      <c r="O1116" s="14"/>
      <c r="P1116" s="14"/>
      <c r="Q1116" s="14"/>
      <c r="R1116" s="14"/>
      <c r="S1116" s="14"/>
      <c r="T1116" s="14"/>
      <c r="U1116" s="14"/>
      <c r="V1116" s="14"/>
      <c r="W1116" s="14"/>
      <c r="X1116" s="14"/>
      <c r="Y1116" s="14"/>
      <c r="Z1116" s="14"/>
      <c r="AA1116" s="14"/>
      <c r="AB1116" s="14"/>
      <c r="AC1116" s="14"/>
      <c r="AD1116" s="14"/>
      <c r="AE1116" s="14"/>
    </row>
    <row r="1117" spans="1:31" ht="37.5">
      <c r="A1117" s="28">
        <v>1113</v>
      </c>
      <c r="B1117" s="58" t="s">
        <v>4182</v>
      </c>
      <c r="C1117" s="59" t="s">
        <v>2266</v>
      </c>
      <c r="D1117" s="63" t="s">
        <v>1435</v>
      </c>
      <c r="E1117" s="61" t="s">
        <v>2267</v>
      </c>
      <c r="F1117" s="29" t="s">
        <v>1427</v>
      </c>
      <c r="G1117" s="29" t="s">
        <v>3067</v>
      </c>
      <c r="H1117" s="60">
        <v>1</v>
      </c>
      <c r="I1117" s="60">
        <v>1680000</v>
      </c>
      <c r="J1117" s="60">
        <f t="shared" si="26"/>
        <v>1680000</v>
      </c>
      <c r="K1117" s="14"/>
      <c r="L1117" s="14"/>
      <c r="M1117" s="14"/>
      <c r="N1117" s="14"/>
      <c r="O1117" s="14"/>
      <c r="P1117" s="14"/>
      <c r="Q1117" s="14"/>
      <c r="R1117" s="14"/>
      <c r="S1117" s="14"/>
      <c r="T1117" s="14"/>
      <c r="U1117" s="14"/>
      <c r="V1117" s="14"/>
      <c r="W1117" s="14"/>
      <c r="X1117" s="14"/>
      <c r="Y1117" s="14"/>
      <c r="Z1117" s="14"/>
      <c r="AA1117" s="14"/>
      <c r="AB1117" s="14"/>
      <c r="AC1117" s="14"/>
      <c r="AD1117" s="14"/>
      <c r="AE1117" s="14"/>
    </row>
    <row r="1118" spans="1:31" ht="37.5">
      <c r="A1118" s="28">
        <v>1114</v>
      </c>
      <c r="B1118" s="58" t="s">
        <v>4183</v>
      </c>
      <c r="C1118" s="59" t="s">
        <v>2268</v>
      </c>
      <c r="D1118" s="63" t="s">
        <v>1435</v>
      </c>
      <c r="E1118" s="61" t="s">
        <v>2269</v>
      </c>
      <c r="F1118" s="29" t="s">
        <v>1427</v>
      </c>
      <c r="G1118" s="29" t="s">
        <v>3067</v>
      </c>
      <c r="H1118" s="60">
        <v>1</v>
      </c>
      <c r="I1118" s="60">
        <v>1226400</v>
      </c>
      <c r="J1118" s="60">
        <f t="shared" si="26"/>
        <v>1226400</v>
      </c>
      <c r="K1118" s="14"/>
      <c r="L1118" s="14"/>
      <c r="M1118" s="14"/>
      <c r="N1118" s="14"/>
      <c r="O1118" s="14"/>
      <c r="P1118" s="14"/>
      <c r="Q1118" s="14"/>
      <c r="R1118" s="14"/>
      <c r="S1118" s="14"/>
      <c r="T1118" s="14"/>
      <c r="U1118" s="14"/>
      <c r="V1118" s="14"/>
      <c r="W1118" s="14"/>
      <c r="X1118" s="14"/>
      <c r="Y1118" s="14"/>
      <c r="Z1118" s="14"/>
      <c r="AA1118" s="14"/>
      <c r="AB1118" s="14"/>
      <c r="AC1118" s="14"/>
      <c r="AD1118" s="14"/>
      <c r="AE1118" s="14"/>
    </row>
    <row r="1119" spans="1:31" ht="37.5">
      <c r="A1119" s="28">
        <v>1115</v>
      </c>
      <c r="B1119" s="58" t="s">
        <v>4184</v>
      </c>
      <c r="C1119" s="29" t="s">
        <v>2273</v>
      </c>
      <c r="D1119" s="30" t="s">
        <v>1597</v>
      </c>
      <c r="E1119" s="34" t="s">
        <v>2274</v>
      </c>
      <c r="F1119" s="29" t="s">
        <v>1429</v>
      </c>
      <c r="G1119" s="59" t="s">
        <v>3068</v>
      </c>
      <c r="H1119" s="60">
        <v>20</v>
      </c>
      <c r="I1119" s="60">
        <v>90000</v>
      </c>
      <c r="J1119" s="60">
        <f t="shared" si="26"/>
        <v>1800000</v>
      </c>
      <c r="K1119" s="14"/>
      <c r="L1119" s="14"/>
      <c r="M1119" s="14"/>
      <c r="N1119" s="14"/>
      <c r="O1119" s="14"/>
      <c r="P1119" s="14"/>
      <c r="Q1119" s="14"/>
      <c r="R1119" s="14"/>
      <c r="S1119" s="14"/>
      <c r="T1119" s="14"/>
      <c r="U1119" s="14"/>
      <c r="V1119" s="14"/>
      <c r="W1119" s="14"/>
      <c r="X1119" s="14"/>
      <c r="Y1119" s="14"/>
      <c r="Z1119" s="14"/>
      <c r="AA1119" s="14"/>
      <c r="AB1119" s="14"/>
      <c r="AC1119" s="14"/>
      <c r="AD1119" s="14"/>
      <c r="AE1119" s="14"/>
    </row>
    <row r="1120" spans="1:31" ht="37.5">
      <c r="A1120" s="28">
        <v>1116</v>
      </c>
      <c r="B1120" s="58" t="s">
        <v>4185</v>
      </c>
      <c r="C1120" s="29" t="s">
        <v>2272</v>
      </c>
      <c r="D1120" s="30" t="s">
        <v>1597</v>
      </c>
      <c r="E1120" s="34" t="s">
        <v>2274</v>
      </c>
      <c r="F1120" s="29" t="s">
        <v>1429</v>
      </c>
      <c r="G1120" s="59" t="s">
        <v>3068</v>
      </c>
      <c r="H1120" s="60">
        <v>10</v>
      </c>
      <c r="I1120" s="60">
        <v>90000</v>
      </c>
      <c r="J1120" s="60">
        <f t="shared" si="26"/>
        <v>900000</v>
      </c>
      <c r="K1120" s="14"/>
      <c r="L1120" s="14"/>
      <c r="M1120" s="14"/>
      <c r="N1120" s="14"/>
      <c r="O1120" s="14"/>
      <c r="P1120" s="14"/>
      <c r="Q1120" s="14"/>
      <c r="R1120" s="14"/>
      <c r="S1120" s="14"/>
      <c r="T1120" s="14"/>
      <c r="U1120" s="14"/>
      <c r="V1120" s="14"/>
      <c r="W1120" s="14"/>
      <c r="X1120" s="14"/>
      <c r="Y1120" s="14"/>
      <c r="Z1120" s="14"/>
      <c r="AA1120" s="14"/>
      <c r="AB1120" s="14"/>
      <c r="AC1120" s="14"/>
      <c r="AD1120" s="14"/>
      <c r="AE1120" s="14"/>
    </row>
    <row r="1121" spans="1:31" ht="37.5">
      <c r="A1121" s="28">
        <v>1117</v>
      </c>
      <c r="B1121" s="58" t="s">
        <v>4186</v>
      </c>
      <c r="C1121" s="29" t="s">
        <v>659</v>
      </c>
      <c r="D1121" s="30" t="s">
        <v>1426</v>
      </c>
      <c r="E1121" s="34" t="s">
        <v>2270</v>
      </c>
      <c r="F1121" s="29" t="s">
        <v>1427</v>
      </c>
      <c r="G1121" s="29" t="s">
        <v>3067</v>
      </c>
      <c r="H1121" s="60">
        <v>7</v>
      </c>
      <c r="I1121" s="60">
        <v>6468000</v>
      </c>
      <c r="J1121" s="60">
        <f t="shared" si="26"/>
        <v>45276000</v>
      </c>
      <c r="K1121" s="14"/>
      <c r="L1121" s="14"/>
      <c r="M1121" s="14"/>
      <c r="N1121" s="14"/>
      <c r="O1121" s="14"/>
      <c r="P1121" s="14"/>
      <c r="Q1121" s="14"/>
      <c r="R1121" s="14"/>
      <c r="S1121" s="14"/>
      <c r="T1121" s="14"/>
      <c r="U1121" s="14"/>
      <c r="V1121" s="14"/>
      <c r="W1121" s="14"/>
      <c r="X1121" s="14"/>
      <c r="Y1121" s="14"/>
      <c r="Z1121" s="14"/>
      <c r="AA1121" s="14"/>
      <c r="AB1121" s="14"/>
      <c r="AC1121" s="14"/>
      <c r="AD1121" s="14"/>
      <c r="AE1121" s="14"/>
    </row>
    <row r="1122" spans="1:31" ht="131.25">
      <c r="A1122" s="28">
        <v>1118</v>
      </c>
      <c r="B1122" s="58" t="s">
        <v>4187</v>
      </c>
      <c r="C1122" s="29" t="s">
        <v>2271</v>
      </c>
      <c r="D1122" s="30" t="s">
        <v>1424</v>
      </c>
      <c r="E1122" s="34" t="s">
        <v>660</v>
      </c>
      <c r="F1122" s="29" t="s">
        <v>1427</v>
      </c>
      <c r="G1122" s="29" t="s">
        <v>3067</v>
      </c>
      <c r="H1122" s="60">
        <v>6</v>
      </c>
      <c r="I1122" s="60">
        <v>5500000</v>
      </c>
      <c r="J1122" s="60">
        <f t="shared" si="26"/>
        <v>33000000</v>
      </c>
      <c r="K1122" s="14"/>
      <c r="L1122" s="14"/>
      <c r="M1122" s="14"/>
      <c r="N1122" s="14"/>
      <c r="O1122" s="14"/>
      <c r="P1122" s="14"/>
      <c r="Q1122" s="14"/>
      <c r="R1122" s="14"/>
      <c r="S1122" s="14"/>
      <c r="T1122" s="14"/>
      <c r="U1122" s="14"/>
      <c r="V1122" s="14"/>
      <c r="W1122" s="14"/>
      <c r="X1122" s="14"/>
      <c r="Y1122" s="14"/>
      <c r="Z1122" s="14"/>
      <c r="AA1122" s="14"/>
      <c r="AB1122" s="14"/>
      <c r="AC1122" s="14"/>
      <c r="AD1122" s="14"/>
      <c r="AE1122" s="14"/>
    </row>
    <row r="1123" spans="1:31" ht="56.25">
      <c r="A1123" s="28">
        <v>1119</v>
      </c>
      <c r="B1123" s="58" t="s">
        <v>4188</v>
      </c>
      <c r="C1123" s="59" t="s">
        <v>2275</v>
      </c>
      <c r="D1123" s="63" t="s">
        <v>1435</v>
      </c>
      <c r="E1123" s="61" t="s">
        <v>2277</v>
      </c>
      <c r="F1123" s="29" t="s">
        <v>1427</v>
      </c>
      <c r="G1123" s="59" t="s">
        <v>3068</v>
      </c>
      <c r="H1123" s="60">
        <v>7800</v>
      </c>
      <c r="I1123" s="60">
        <v>345</v>
      </c>
      <c r="J1123" s="60">
        <f t="shared" si="26"/>
        <v>2691000</v>
      </c>
      <c r="K1123" s="14"/>
      <c r="L1123" s="14"/>
      <c r="M1123" s="14"/>
      <c r="N1123" s="14"/>
      <c r="O1123" s="14"/>
      <c r="P1123" s="14"/>
      <c r="Q1123" s="14"/>
      <c r="R1123" s="14"/>
      <c r="S1123" s="14"/>
      <c r="T1123" s="14"/>
      <c r="U1123" s="14"/>
      <c r="V1123" s="14"/>
      <c r="W1123" s="14"/>
      <c r="X1123" s="14"/>
      <c r="Y1123" s="14"/>
      <c r="Z1123" s="14"/>
      <c r="AA1123" s="14"/>
      <c r="AB1123" s="14"/>
      <c r="AC1123" s="14"/>
      <c r="AD1123" s="14"/>
      <c r="AE1123" s="14"/>
    </row>
    <row r="1124" spans="1:31" ht="37.5">
      <c r="A1124" s="28">
        <v>1120</v>
      </c>
      <c r="B1124" s="58" t="s">
        <v>4189</v>
      </c>
      <c r="C1124" s="29" t="s">
        <v>2275</v>
      </c>
      <c r="D1124" s="30" t="s">
        <v>1424</v>
      </c>
      <c r="E1124" s="61" t="s">
        <v>2278</v>
      </c>
      <c r="F1124" s="29" t="s">
        <v>1429</v>
      </c>
      <c r="G1124" s="59" t="s">
        <v>3068</v>
      </c>
      <c r="H1124" s="60">
        <v>230500</v>
      </c>
      <c r="I1124" s="60">
        <v>300.3</v>
      </c>
      <c r="J1124" s="60">
        <f t="shared" si="26"/>
        <v>69219150</v>
      </c>
      <c r="K1124" s="14"/>
      <c r="L1124" s="14"/>
      <c r="M1124" s="14"/>
      <c r="N1124" s="14"/>
      <c r="O1124" s="14"/>
      <c r="P1124" s="14"/>
      <c r="Q1124" s="14"/>
      <c r="R1124" s="14"/>
      <c r="S1124" s="14"/>
      <c r="T1124" s="14"/>
      <c r="U1124" s="14"/>
      <c r="V1124" s="14"/>
      <c r="W1124" s="14"/>
      <c r="X1124" s="14"/>
      <c r="Y1124" s="14"/>
      <c r="Z1124" s="14"/>
      <c r="AA1124" s="14"/>
      <c r="AB1124" s="14"/>
      <c r="AC1124" s="14"/>
      <c r="AD1124" s="14"/>
      <c r="AE1124" s="14"/>
    </row>
    <row r="1125" spans="1:31" ht="37.5">
      <c r="A1125" s="28">
        <v>1121</v>
      </c>
      <c r="B1125" s="58" t="s">
        <v>4190</v>
      </c>
      <c r="C1125" s="29" t="s">
        <v>1218</v>
      </c>
      <c r="D1125" s="30" t="s">
        <v>1435</v>
      </c>
      <c r="E1125" s="34" t="s">
        <v>2276</v>
      </c>
      <c r="F1125" s="29" t="s">
        <v>1427</v>
      </c>
      <c r="G1125" s="59" t="s">
        <v>3068</v>
      </c>
      <c r="H1125" s="60">
        <v>100</v>
      </c>
      <c r="I1125" s="60">
        <v>990</v>
      </c>
      <c r="J1125" s="60">
        <f t="shared" si="26"/>
        <v>99000</v>
      </c>
      <c r="K1125" s="14"/>
      <c r="L1125" s="14"/>
      <c r="M1125" s="14"/>
      <c r="N1125" s="14"/>
      <c r="O1125" s="14"/>
      <c r="P1125" s="14"/>
      <c r="Q1125" s="14"/>
      <c r="R1125" s="14"/>
      <c r="S1125" s="14"/>
      <c r="T1125" s="14"/>
      <c r="U1125" s="14"/>
      <c r="V1125" s="14"/>
      <c r="W1125" s="14"/>
      <c r="X1125" s="14"/>
      <c r="Y1125" s="14"/>
      <c r="Z1125" s="14"/>
      <c r="AA1125" s="14"/>
      <c r="AB1125" s="14"/>
      <c r="AC1125" s="14"/>
      <c r="AD1125" s="14"/>
      <c r="AE1125" s="14"/>
    </row>
    <row r="1126" spans="1:31" ht="75">
      <c r="A1126" s="28">
        <v>1122</v>
      </c>
      <c r="B1126" s="58" t="s">
        <v>4191</v>
      </c>
      <c r="C1126" s="29" t="s">
        <v>1219</v>
      </c>
      <c r="D1126" s="30" t="s">
        <v>1424</v>
      </c>
      <c r="E1126" s="34" t="s">
        <v>1220</v>
      </c>
      <c r="F1126" s="29" t="s">
        <v>1427</v>
      </c>
      <c r="G1126" s="59" t="s">
        <v>3068</v>
      </c>
      <c r="H1126" s="60">
        <v>151000</v>
      </c>
      <c r="I1126" s="60">
        <v>9500</v>
      </c>
      <c r="J1126" s="60">
        <f t="shared" si="26"/>
        <v>1434500000</v>
      </c>
      <c r="K1126" s="14"/>
      <c r="L1126" s="14"/>
      <c r="M1126" s="14"/>
      <c r="N1126" s="14"/>
      <c r="O1126" s="14"/>
      <c r="P1126" s="14"/>
      <c r="Q1126" s="14"/>
      <c r="R1126" s="14"/>
      <c r="S1126" s="14"/>
      <c r="T1126" s="14"/>
      <c r="U1126" s="14"/>
      <c r="V1126" s="14"/>
      <c r="W1126" s="14"/>
      <c r="X1126" s="14"/>
      <c r="Y1126" s="14"/>
      <c r="Z1126" s="14"/>
      <c r="AA1126" s="14"/>
      <c r="AB1126" s="14"/>
      <c r="AC1126" s="14"/>
      <c r="AD1126" s="14"/>
      <c r="AE1126" s="14"/>
    </row>
    <row r="1127" spans="1:31" ht="75">
      <c r="A1127" s="28">
        <v>1123</v>
      </c>
      <c r="B1127" s="58" t="s">
        <v>4192</v>
      </c>
      <c r="C1127" s="29" t="s">
        <v>2280</v>
      </c>
      <c r="D1127" s="30" t="s">
        <v>1221</v>
      </c>
      <c r="E1127" s="34" t="s">
        <v>2279</v>
      </c>
      <c r="F1127" s="29" t="s">
        <v>1088</v>
      </c>
      <c r="G1127" s="59" t="s">
        <v>3068</v>
      </c>
      <c r="H1127" s="60">
        <v>101000</v>
      </c>
      <c r="I1127" s="60">
        <v>5313</v>
      </c>
      <c r="J1127" s="60">
        <f t="shared" si="26"/>
        <v>536613000</v>
      </c>
      <c r="K1127" s="14"/>
      <c r="L1127" s="14"/>
      <c r="M1127" s="14"/>
      <c r="N1127" s="14"/>
      <c r="O1127" s="14"/>
      <c r="P1127" s="14"/>
      <c r="Q1127" s="14"/>
      <c r="R1127" s="14"/>
      <c r="S1127" s="14"/>
      <c r="T1127" s="14"/>
      <c r="U1127" s="14"/>
      <c r="V1127" s="14"/>
      <c r="W1127" s="14"/>
      <c r="X1127" s="14"/>
      <c r="Y1127" s="14"/>
      <c r="Z1127" s="14"/>
      <c r="AA1127" s="14"/>
      <c r="AB1127" s="14"/>
      <c r="AC1127" s="14"/>
      <c r="AD1127" s="14"/>
      <c r="AE1127" s="14"/>
    </row>
    <row r="1128" spans="1:31" ht="37.5">
      <c r="A1128" s="28">
        <v>1124</v>
      </c>
      <c r="B1128" s="58" t="s">
        <v>4193</v>
      </c>
      <c r="C1128" s="29" t="s">
        <v>1222</v>
      </c>
      <c r="D1128" s="30" t="s">
        <v>1430</v>
      </c>
      <c r="E1128" s="34" t="s">
        <v>1431</v>
      </c>
      <c r="F1128" s="29" t="s">
        <v>1429</v>
      </c>
      <c r="G1128" s="59" t="s">
        <v>3068</v>
      </c>
      <c r="H1128" s="60">
        <v>482800</v>
      </c>
      <c r="I1128" s="60">
        <v>3850</v>
      </c>
      <c r="J1128" s="60">
        <f t="shared" si="26"/>
        <v>1858780000</v>
      </c>
      <c r="K1128" s="14"/>
      <c r="L1128" s="14"/>
      <c r="M1128" s="14"/>
      <c r="N1128" s="14"/>
      <c r="O1128" s="14"/>
      <c r="P1128" s="14"/>
      <c r="Q1128" s="14"/>
      <c r="R1128" s="14"/>
      <c r="S1128" s="14"/>
      <c r="T1128" s="14"/>
      <c r="U1128" s="14"/>
      <c r="V1128" s="14"/>
      <c r="W1128" s="14"/>
      <c r="X1128" s="14"/>
      <c r="Y1128" s="14"/>
      <c r="Z1128" s="14"/>
      <c r="AA1128" s="14"/>
      <c r="AB1128" s="14"/>
      <c r="AC1128" s="14"/>
      <c r="AD1128" s="14"/>
      <c r="AE1128" s="14"/>
    </row>
    <row r="1129" spans="1:31" ht="131.25">
      <c r="A1129" s="28">
        <v>1125</v>
      </c>
      <c r="B1129" s="58" t="s">
        <v>4194</v>
      </c>
      <c r="C1129" s="29" t="s">
        <v>2281</v>
      </c>
      <c r="D1129" s="30" t="s">
        <v>1435</v>
      </c>
      <c r="E1129" s="34" t="s">
        <v>2282</v>
      </c>
      <c r="F1129" s="29" t="s">
        <v>1427</v>
      </c>
      <c r="G1129" s="59" t="s">
        <v>3068</v>
      </c>
      <c r="H1129" s="60">
        <v>10000</v>
      </c>
      <c r="I1129" s="60">
        <v>27000</v>
      </c>
      <c r="J1129" s="60">
        <f t="shared" si="26"/>
        <v>270000000</v>
      </c>
      <c r="K1129" s="14"/>
      <c r="L1129" s="14"/>
      <c r="M1129" s="14"/>
      <c r="N1129" s="14"/>
      <c r="O1129" s="14"/>
      <c r="P1129" s="14"/>
      <c r="Q1129" s="14"/>
      <c r="R1129" s="14"/>
      <c r="S1129" s="14"/>
      <c r="T1129" s="14"/>
      <c r="U1129" s="14"/>
      <c r="V1129" s="14"/>
      <c r="W1129" s="14"/>
      <c r="X1129" s="14"/>
      <c r="Y1129" s="14"/>
      <c r="Z1129" s="14"/>
      <c r="AA1129" s="14"/>
      <c r="AB1129" s="14"/>
      <c r="AC1129" s="14"/>
      <c r="AD1129" s="14"/>
      <c r="AE1129" s="14"/>
    </row>
    <row r="1130" spans="1:31" ht="37.5">
      <c r="A1130" s="28">
        <v>1126</v>
      </c>
      <c r="B1130" s="58" t="s">
        <v>4195</v>
      </c>
      <c r="C1130" s="29" t="s">
        <v>2118</v>
      </c>
      <c r="D1130" s="30" t="s">
        <v>1435</v>
      </c>
      <c r="E1130" s="34" t="s">
        <v>2119</v>
      </c>
      <c r="F1130" s="29" t="s">
        <v>1429</v>
      </c>
      <c r="G1130" s="59" t="s">
        <v>3068</v>
      </c>
      <c r="H1130" s="60">
        <v>382500</v>
      </c>
      <c r="I1130" s="60">
        <v>363</v>
      </c>
      <c r="J1130" s="60">
        <f t="shared" si="26"/>
        <v>138847500</v>
      </c>
      <c r="K1130" s="14"/>
      <c r="L1130" s="14"/>
      <c r="M1130" s="14"/>
      <c r="N1130" s="14"/>
      <c r="O1130" s="14"/>
      <c r="P1130" s="14"/>
      <c r="Q1130" s="14"/>
      <c r="R1130" s="14"/>
      <c r="S1130" s="14"/>
      <c r="T1130" s="14"/>
      <c r="U1130" s="14"/>
      <c r="V1130" s="14"/>
      <c r="W1130" s="14"/>
      <c r="X1130" s="14"/>
      <c r="Y1130" s="14"/>
      <c r="Z1130" s="14"/>
      <c r="AA1130" s="14"/>
      <c r="AB1130" s="14"/>
      <c r="AC1130" s="14"/>
      <c r="AD1130" s="14"/>
      <c r="AE1130" s="14"/>
    </row>
    <row r="1131" spans="1:31" ht="168.75">
      <c r="A1131" s="28">
        <v>1127</v>
      </c>
      <c r="B1131" s="58" t="s">
        <v>4196</v>
      </c>
      <c r="C1131" s="29" t="s">
        <v>2120</v>
      </c>
      <c r="D1131" s="30" t="s">
        <v>1435</v>
      </c>
      <c r="E1131" s="34" t="s">
        <v>2121</v>
      </c>
      <c r="F1131" s="29" t="s">
        <v>1427</v>
      </c>
      <c r="G1131" s="59" t="s">
        <v>3068</v>
      </c>
      <c r="H1131" s="60">
        <v>4030</v>
      </c>
      <c r="I1131" s="60">
        <v>13860</v>
      </c>
      <c r="J1131" s="60">
        <f t="shared" si="26"/>
        <v>55855800</v>
      </c>
      <c r="K1131" s="14"/>
      <c r="L1131" s="14"/>
      <c r="M1131" s="14"/>
      <c r="N1131" s="14"/>
      <c r="O1131" s="14"/>
      <c r="P1131" s="14"/>
      <c r="Q1131" s="14"/>
      <c r="R1131" s="14"/>
      <c r="S1131" s="14"/>
      <c r="T1131" s="14"/>
      <c r="U1131" s="14"/>
      <c r="V1131" s="14"/>
      <c r="W1131" s="14"/>
      <c r="X1131" s="14"/>
      <c r="Y1131" s="14"/>
      <c r="Z1131" s="14"/>
      <c r="AA1131" s="14"/>
      <c r="AB1131" s="14"/>
      <c r="AC1131" s="14"/>
      <c r="AD1131" s="14"/>
      <c r="AE1131" s="14"/>
    </row>
    <row r="1132" spans="1:31" ht="131.25">
      <c r="A1132" s="28">
        <v>1128</v>
      </c>
      <c r="B1132" s="58" t="s">
        <v>4197</v>
      </c>
      <c r="C1132" s="29" t="s">
        <v>2283</v>
      </c>
      <c r="D1132" s="30" t="s">
        <v>1424</v>
      </c>
      <c r="E1132" s="34" t="s">
        <v>2284</v>
      </c>
      <c r="F1132" s="29" t="s">
        <v>1427</v>
      </c>
      <c r="G1132" s="29" t="s">
        <v>3067</v>
      </c>
      <c r="H1132" s="60">
        <v>8880</v>
      </c>
      <c r="I1132" s="60">
        <v>16170</v>
      </c>
      <c r="J1132" s="60">
        <f t="shared" si="26"/>
        <v>143589600</v>
      </c>
      <c r="K1132" s="14"/>
      <c r="L1132" s="14"/>
      <c r="M1132" s="14"/>
      <c r="N1132" s="14"/>
      <c r="O1132" s="14"/>
      <c r="P1132" s="14"/>
      <c r="Q1132" s="14"/>
      <c r="R1132" s="14"/>
      <c r="S1132" s="14"/>
      <c r="T1132" s="14"/>
      <c r="U1132" s="14"/>
      <c r="V1132" s="14"/>
      <c r="W1132" s="14"/>
      <c r="X1132" s="14"/>
      <c r="Y1132" s="14"/>
      <c r="Z1132" s="14"/>
      <c r="AA1132" s="14"/>
      <c r="AB1132" s="14"/>
      <c r="AC1132" s="14"/>
      <c r="AD1132" s="14"/>
      <c r="AE1132" s="14"/>
    </row>
    <row r="1133" spans="1:31" ht="131.25">
      <c r="A1133" s="28">
        <v>1129</v>
      </c>
      <c r="B1133" s="58" t="s">
        <v>4198</v>
      </c>
      <c r="C1133" s="29" t="s">
        <v>2285</v>
      </c>
      <c r="D1133" s="30" t="s">
        <v>1424</v>
      </c>
      <c r="E1133" s="34" t="s">
        <v>2286</v>
      </c>
      <c r="F1133" s="29" t="s">
        <v>1427</v>
      </c>
      <c r="G1133" s="29" t="s">
        <v>3069</v>
      </c>
      <c r="H1133" s="60">
        <v>100</v>
      </c>
      <c r="I1133" s="60">
        <v>34446</v>
      </c>
      <c r="J1133" s="60">
        <f t="shared" si="26"/>
        <v>3444600</v>
      </c>
      <c r="K1133" s="14"/>
      <c r="L1133" s="14"/>
      <c r="M1133" s="14"/>
      <c r="N1133" s="14"/>
      <c r="O1133" s="14"/>
      <c r="P1133" s="14"/>
      <c r="Q1133" s="14"/>
      <c r="R1133" s="14"/>
      <c r="S1133" s="14"/>
      <c r="T1133" s="14"/>
      <c r="U1133" s="14"/>
      <c r="V1133" s="14"/>
      <c r="W1133" s="14"/>
      <c r="X1133" s="14"/>
      <c r="Y1133" s="14"/>
      <c r="Z1133" s="14"/>
      <c r="AA1133" s="14"/>
      <c r="AB1133" s="14"/>
      <c r="AC1133" s="14"/>
      <c r="AD1133" s="14"/>
      <c r="AE1133" s="14"/>
    </row>
    <row r="1134" spans="1:31" ht="75">
      <c r="A1134" s="28">
        <v>1130</v>
      </c>
      <c r="B1134" s="58" t="s">
        <v>4199</v>
      </c>
      <c r="C1134" s="29" t="s">
        <v>661</v>
      </c>
      <c r="D1134" s="83" t="s">
        <v>1426</v>
      </c>
      <c r="E1134" s="81" t="s">
        <v>2287</v>
      </c>
      <c r="F1134" s="29" t="s">
        <v>1529</v>
      </c>
      <c r="G1134" s="29" t="s">
        <v>3067</v>
      </c>
      <c r="H1134" s="60">
        <v>800</v>
      </c>
      <c r="I1134" s="60">
        <v>60000</v>
      </c>
      <c r="J1134" s="60">
        <f t="shared" si="26"/>
        <v>48000000</v>
      </c>
      <c r="K1134" s="14"/>
      <c r="L1134" s="14"/>
      <c r="M1134" s="14"/>
      <c r="N1134" s="14"/>
      <c r="O1134" s="14"/>
      <c r="P1134" s="14"/>
      <c r="Q1134" s="14"/>
      <c r="R1134" s="14"/>
      <c r="S1134" s="14"/>
      <c r="T1134" s="14"/>
      <c r="U1134" s="14"/>
      <c r="V1134" s="14"/>
      <c r="W1134" s="14"/>
      <c r="X1134" s="14"/>
      <c r="Y1134" s="14"/>
      <c r="Z1134" s="14"/>
      <c r="AA1134" s="14"/>
      <c r="AB1134" s="14"/>
      <c r="AC1134" s="14"/>
      <c r="AD1134" s="14"/>
      <c r="AE1134" s="14"/>
    </row>
    <row r="1135" spans="1:31" ht="56.25">
      <c r="A1135" s="28">
        <v>1131</v>
      </c>
      <c r="B1135" s="58" t="s">
        <v>4200</v>
      </c>
      <c r="C1135" s="29" t="s">
        <v>2288</v>
      </c>
      <c r="D1135" s="30" t="s">
        <v>1426</v>
      </c>
      <c r="E1135" s="34" t="s">
        <v>2289</v>
      </c>
      <c r="F1135" s="29" t="s">
        <v>1427</v>
      </c>
      <c r="G1135" s="29" t="s">
        <v>3069</v>
      </c>
      <c r="H1135" s="60">
        <v>3700</v>
      </c>
      <c r="I1135" s="60">
        <v>37537.5</v>
      </c>
      <c r="J1135" s="60">
        <f t="shared" si="26"/>
        <v>138888750</v>
      </c>
      <c r="K1135" s="14"/>
      <c r="L1135" s="14"/>
      <c r="M1135" s="14"/>
      <c r="N1135" s="14"/>
      <c r="O1135" s="14"/>
      <c r="P1135" s="14"/>
      <c r="Q1135" s="14"/>
      <c r="R1135" s="14"/>
      <c r="S1135" s="14"/>
      <c r="T1135" s="14"/>
      <c r="U1135" s="14"/>
      <c r="V1135" s="14"/>
      <c r="W1135" s="14"/>
      <c r="X1135" s="14"/>
      <c r="Y1135" s="14"/>
      <c r="Z1135" s="14"/>
      <c r="AA1135" s="14"/>
      <c r="AB1135" s="14"/>
      <c r="AC1135" s="14"/>
      <c r="AD1135" s="14"/>
      <c r="AE1135" s="14"/>
    </row>
    <row r="1136" spans="1:31" ht="37.5">
      <c r="A1136" s="28">
        <v>1132</v>
      </c>
      <c r="B1136" s="58" t="s">
        <v>4201</v>
      </c>
      <c r="C1136" s="29" t="s">
        <v>2290</v>
      </c>
      <c r="D1136" s="30" t="s">
        <v>1435</v>
      </c>
      <c r="E1136" s="34" t="s">
        <v>2291</v>
      </c>
      <c r="F1136" s="29" t="s">
        <v>1427</v>
      </c>
      <c r="G1136" s="29" t="s">
        <v>3067</v>
      </c>
      <c r="H1136" s="60">
        <v>1230</v>
      </c>
      <c r="I1136" s="60">
        <v>184753.8</v>
      </c>
      <c r="J1136" s="60">
        <f t="shared" si="26"/>
        <v>227247174</v>
      </c>
      <c r="K1136" s="14"/>
      <c r="L1136" s="14"/>
      <c r="M1136" s="14"/>
      <c r="N1136" s="14"/>
      <c r="O1136" s="14"/>
      <c r="P1136" s="14"/>
      <c r="Q1136" s="14"/>
      <c r="R1136" s="14"/>
      <c r="S1136" s="14"/>
      <c r="T1136" s="14"/>
      <c r="U1136" s="14"/>
      <c r="V1136" s="14"/>
      <c r="W1136" s="14"/>
      <c r="X1136" s="14"/>
      <c r="Y1136" s="14"/>
      <c r="Z1136" s="14"/>
      <c r="AA1136" s="14"/>
      <c r="AB1136" s="14"/>
      <c r="AC1136" s="14"/>
      <c r="AD1136" s="14"/>
      <c r="AE1136" s="14"/>
    </row>
    <row r="1137" spans="1:31" ht="37.5">
      <c r="A1137" s="28">
        <v>1133</v>
      </c>
      <c r="B1137" s="58" t="s">
        <v>4202</v>
      </c>
      <c r="C1137" s="29" t="s">
        <v>2122</v>
      </c>
      <c r="D1137" s="30" t="s">
        <v>1430</v>
      </c>
      <c r="E1137" s="34"/>
      <c r="F1137" s="29" t="s">
        <v>1432</v>
      </c>
      <c r="G1137" s="59" t="s">
        <v>3068</v>
      </c>
      <c r="H1137" s="60">
        <v>1800</v>
      </c>
      <c r="I1137" s="60">
        <v>8800</v>
      </c>
      <c r="J1137" s="60">
        <f t="shared" si="26"/>
        <v>15840000</v>
      </c>
      <c r="K1137" s="14"/>
      <c r="L1137" s="14"/>
      <c r="M1137" s="14"/>
      <c r="N1137" s="14"/>
      <c r="O1137" s="14"/>
      <c r="P1137" s="14"/>
      <c r="Q1137" s="14"/>
      <c r="R1137" s="14"/>
      <c r="S1137" s="14"/>
      <c r="T1137" s="14"/>
      <c r="U1137" s="14"/>
      <c r="V1137" s="14"/>
      <c r="W1137" s="14"/>
      <c r="X1137" s="14"/>
      <c r="Y1137" s="14"/>
      <c r="Z1137" s="14"/>
      <c r="AA1137" s="14"/>
      <c r="AB1137" s="14"/>
      <c r="AC1137" s="14"/>
      <c r="AD1137" s="14"/>
      <c r="AE1137" s="14"/>
    </row>
    <row r="1138" spans="1:31" ht="56.25">
      <c r="A1138" s="28">
        <v>1134</v>
      </c>
      <c r="B1138" s="58" t="s">
        <v>4203</v>
      </c>
      <c r="C1138" s="29" t="s">
        <v>2292</v>
      </c>
      <c r="D1138" s="30" t="s">
        <v>1435</v>
      </c>
      <c r="E1138" s="34" t="s">
        <v>2293</v>
      </c>
      <c r="F1138" s="29" t="s">
        <v>1427</v>
      </c>
      <c r="G1138" s="29" t="s">
        <v>3069</v>
      </c>
      <c r="H1138" s="60">
        <v>5</v>
      </c>
      <c r="I1138" s="60">
        <v>5775000</v>
      </c>
      <c r="J1138" s="60">
        <f t="shared" si="26"/>
        <v>28875000</v>
      </c>
      <c r="K1138" s="14"/>
      <c r="L1138" s="14"/>
      <c r="M1138" s="14"/>
      <c r="N1138" s="14"/>
      <c r="O1138" s="14"/>
      <c r="P1138" s="14"/>
      <c r="Q1138" s="14"/>
      <c r="R1138" s="14"/>
      <c r="S1138" s="14"/>
      <c r="T1138" s="14"/>
      <c r="U1138" s="14"/>
      <c r="V1138" s="14"/>
      <c r="W1138" s="14"/>
      <c r="X1138" s="14"/>
      <c r="Y1138" s="14"/>
      <c r="Z1138" s="14"/>
      <c r="AA1138" s="14"/>
      <c r="AB1138" s="14"/>
      <c r="AC1138" s="14"/>
      <c r="AD1138" s="14"/>
      <c r="AE1138" s="14"/>
    </row>
    <row r="1139" spans="1:31" ht="56.25">
      <c r="A1139" s="28">
        <v>1135</v>
      </c>
      <c r="B1139" s="58" t="s">
        <v>4204</v>
      </c>
      <c r="C1139" s="29" t="s">
        <v>662</v>
      </c>
      <c r="D1139" s="30" t="s">
        <v>1435</v>
      </c>
      <c r="E1139" s="34" t="s">
        <v>2294</v>
      </c>
      <c r="F1139" s="29" t="s">
        <v>1529</v>
      </c>
      <c r="G1139" s="29" t="s">
        <v>3067</v>
      </c>
      <c r="H1139" s="60">
        <v>1000</v>
      </c>
      <c r="I1139" s="60">
        <v>184800</v>
      </c>
      <c r="J1139" s="60">
        <f t="shared" si="26"/>
        <v>184800000</v>
      </c>
      <c r="K1139" s="14"/>
      <c r="L1139" s="14"/>
      <c r="M1139" s="14"/>
      <c r="N1139" s="14"/>
      <c r="O1139" s="14"/>
      <c r="P1139" s="14"/>
      <c r="Q1139" s="14"/>
      <c r="R1139" s="14"/>
      <c r="S1139" s="14"/>
      <c r="T1139" s="14"/>
      <c r="U1139" s="14"/>
      <c r="V1139" s="14"/>
      <c r="W1139" s="14"/>
      <c r="X1139" s="14"/>
      <c r="Y1139" s="14"/>
      <c r="Z1139" s="14"/>
      <c r="AA1139" s="14"/>
      <c r="AB1139" s="14"/>
      <c r="AC1139" s="14"/>
      <c r="AD1139" s="14"/>
      <c r="AE1139" s="14"/>
    </row>
    <row r="1140" spans="1:31" ht="131.25">
      <c r="A1140" s="28">
        <v>1136</v>
      </c>
      <c r="B1140" s="58" t="s">
        <v>4205</v>
      </c>
      <c r="C1140" s="29" t="s">
        <v>2295</v>
      </c>
      <c r="D1140" s="30" t="s">
        <v>1424</v>
      </c>
      <c r="E1140" s="34" t="s">
        <v>663</v>
      </c>
      <c r="F1140" s="29" t="s">
        <v>1427</v>
      </c>
      <c r="G1140" s="29" t="s">
        <v>3067</v>
      </c>
      <c r="H1140" s="60">
        <v>76550</v>
      </c>
      <c r="I1140" s="60">
        <v>1476.2</v>
      </c>
      <c r="J1140" s="60">
        <f t="shared" si="26"/>
        <v>113003110</v>
      </c>
      <c r="K1140" s="14"/>
      <c r="L1140" s="14"/>
      <c r="M1140" s="14"/>
      <c r="N1140" s="14"/>
      <c r="O1140" s="14"/>
      <c r="P1140" s="14"/>
      <c r="Q1140" s="14"/>
      <c r="R1140" s="14"/>
      <c r="S1140" s="14"/>
      <c r="T1140" s="14"/>
      <c r="U1140" s="14"/>
      <c r="V1140" s="14"/>
      <c r="W1140" s="14"/>
      <c r="X1140" s="14"/>
      <c r="Y1140" s="14"/>
      <c r="Z1140" s="14"/>
      <c r="AA1140" s="14"/>
      <c r="AB1140" s="14"/>
      <c r="AC1140" s="14"/>
      <c r="AD1140" s="14"/>
      <c r="AE1140" s="14"/>
    </row>
    <row r="1141" spans="1:31" ht="131.25">
      <c r="A1141" s="28">
        <v>1137</v>
      </c>
      <c r="B1141" s="58" t="s">
        <v>4206</v>
      </c>
      <c r="C1141" s="29" t="s">
        <v>2296</v>
      </c>
      <c r="D1141" s="30" t="s">
        <v>1435</v>
      </c>
      <c r="E1141" s="34" t="s">
        <v>664</v>
      </c>
      <c r="F1141" s="29" t="s">
        <v>1427</v>
      </c>
      <c r="G1141" s="29" t="s">
        <v>3067</v>
      </c>
      <c r="H1141" s="60">
        <v>45760</v>
      </c>
      <c r="I1141" s="60">
        <v>16500</v>
      </c>
      <c r="J1141" s="60">
        <f t="shared" si="26"/>
        <v>755040000</v>
      </c>
      <c r="K1141" s="14"/>
      <c r="L1141" s="14"/>
      <c r="M1141" s="14"/>
      <c r="N1141" s="14"/>
      <c r="O1141" s="14"/>
      <c r="P1141" s="14"/>
      <c r="Q1141" s="14"/>
      <c r="R1141" s="14"/>
      <c r="S1141" s="14"/>
      <c r="T1141" s="14"/>
      <c r="U1141" s="14"/>
      <c r="V1141" s="14"/>
      <c r="W1141" s="14"/>
      <c r="X1141" s="14"/>
      <c r="Y1141" s="14"/>
      <c r="Z1141" s="14"/>
      <c r="AA1141" s="14"/>
      <c r="AB1141" s="14"/>
      <c r="AC1141" s="14"/>
      <c r="AD1141" s="14"/>
      <c r="AE1141" s="14"/>
    </row>
    <row r="1142" spans="1:31" ht="112.5">
      <c r="A1142" s="28">
        <v>1138</v>
      </c>
      <c r="B1142" s="58" t="s">
        <v>4207</v>
      </c>
      <c r="C1142" s="29" t="s">
        <v>2296</v>
      </c>
      <c r="D1142" s="30" t="s">
        <v>1435</v>
      </c>
      <c r="E1142" s="34" t="s">
        <v>665</v>
      </c>
      <c r="F1142" s="29" t="s">
        <v>1427</v>
      </c>
      <c r="G1142" s="29" t="s">
        <v>3067</v>
      </c>
      <c r="H1142" s="60">
        <v>3570</v>
      </c>
      <c r="I1142" s="60">
        <v>44000</v>
      </c>
      <c r="J1142" s="60">
        <f t="shared" si="26"/>
        <v>157080000</v>
      </c>
      <c r="K1142" s="14"/>
      <c r="L1142" s="14"/>
      <c r="M1142" s="14"/>
      <c r="N1142" s="14"/>
      <c r="O1142" s="14"/>
      <c r="P1142" s="14"/>
      <c r="Q1142" s="14"/>
      <c r="R1142" s="14"/>
      <c r="S1142" s="14"/>
      <c r="T1142" s="14"/>
      <c r="U1142" s="14"/>
      <c r="V1142" s="14"/>
      <c r="W1142" s="14"/>
      <c r="X1142" s="14"/>
      <c r="Y1142" s="14"/>
      <c r="Z1142" s="14"/>
      <c r="AA1142" s="14"/>
      <c r="AB1142" s="14"/>
      <c r="AC1142" s="14"/>
      <c r="AD1142" s="14"/>
      <c r="AE1142" s="14"/>
    </row>
    <row r="1143" spans="1:31" ht="75">
      <c r="A1143" s="28">
        <v>1139</v>
      </c>
      <c r="B1143" s="58" t="s">
        <v>4208</v>
      </c>
      <c r="C1143" s="29" t="s">
        <v>2297</v>
      </c>
      <c r="D1143" s="30" t="s">
        <v>1435</v>
      </c>
      <c r="E1143" s="34" t="s">
        <v>2298</v>
      </c>
      <c r="F1143" s="29" t="s">
        <v>1427</v>
      </c>
      <c r="G1143" s="29" t="s">
        <v>3069</v>
      </c>
      <c r="H1143" s="60">
        <v>5</v>
      </c>
      <c r="I1143" s="60">
        <v>577500</v>
      </c>
      <c r="J1143" s="60">
        <f t="shared" si="26"/>
        <v>2887500</v>
      </c>
      <c r="K1143" s="14"/>
      <c r="L1143" s="14"/>
      <c r="M1143" s="14"/>
      <c r="N1143" s="14"/>
      <c r="O1143" s="14"/>
      <c r="P1143" s="14"/>
      <c r="Q1143" s="14"/>
      <c r="R1143" s="14"/>
      <c r="S1143" s="14"/>
      <c r="T1143" s="14"/>
      <c r="U1143" s="14"/>
      <c r="V1143" s="14"/>
      <c r="W1143" s="14"/>
      <c r="X1143" s="14"/>
      <c r="Y1143" s="14"/>
      <c r="Z1143" s="14"/>
      <c r="AA1143" s="14"/>
      <c r="AB1143" s="14"/>
      <c r="AC1143" s="14"/>
      <c r="AD1143" s="14"/>
      <c r="AE1143" s="14"/>
    </row>
    <row r="1144" spans="1:31" ht="37.5">
      <c r="A1144" s="28">
        <v>1140</v>
      </c>
      <c r="B1144" s="58" t="s">
        <v>4209</v>
      </c>
      <c r="C1144" s="29" t="s">
        <v>2299</v>
      </c>
      <c r="D1144" s="30" t="s">
        <v>1426</v>
      </c>
      <c r="E1144" s="34" t="s">
        <v>2300</v>
      </c>
      <c r="F1144" s="29" t="s">
        <v>1429</v>
      </c>
      <c r="G1144" s="59" t="s">
        <v>3068</v>
      </c>
      <c r="H1144" s="60">
        <v>10600</v>
      </c>
      <c r="I1144" s="60">
        <v>892</v>
      </c>
      <c r="J1144" s="60">
        <f t="shared" si="26"/>
        <v>9455200</v>
      </c>
      <c r="K1144" s="14"/>
      <c r="L1144" s="14"/>
      <c r="M1144" s="14"/>
      <c r="N1144" s="14"/>
      <c r="O1144" s="14"/>
      <c r="P1144" s="14"/>
      <c r="Q1144" s="14"/>
      <c r="R1144" s="14"/>
      <c r="S1144" s="14"/>
      <c r="T1144" s="14"/>
      <c r="U1144" s="14"/>
      <c r="V1144" s="14"/>
      <c r="W1144" s="14"/>
      <c r="X1144" s="14"/>
      <c r="Y1144" s="14"/>
      <c r="Z1144" s="14"/>
      <c r="AA1144" s="14"/>
      <c r="AB1144" s="14"/>
      <c r="AC1144" s="14"/>
      <c r="AD1144" s="14"/>
      <c r="AE1144" s="14"/>
    </row>
    <row r="1145" spans="1:31" ht="37.5">
      <c r="A1145" s="28">
        <v>1141</v>
      </c>
      <c r="B1145" s="58" t="s">
        <v>4210</v>
      </c>
      <c r="C1145" s="29" t="s">
        <v>2299</v>
      </c>
      <c r="D1145" s="30" t="s">
        <v>1426</v>
      </c>
      <c r="E1145" s="34" t="s">
        <v>2301</v>
      </c>
      <c r="F1145" s="29" t="s">
        <v>1429</v>
      </c>
      <c r="G1145" s="59" t="s">
        <v>3068</v>
      </c>
      <c r="H1145" s="60">
        <v>32000</v>
      </c>
      <c r="I1145" s="60">
        <v>892</v>
      </c>
      <c r="J1145" s="60">
        <f t="shared" si="26"/>
        <v>28544000</v>
      </c>
      <c r="K1145" s="14"/>
      <c r="L1145" s="14"/>
      <c r="M1145" s="14"/>
      <c r="N1145" s="14"/>
      <c r="O1145" s="14"/>
      <c r="P1145" s="14"/>
      <c r="Q1145" s="14"/>
      <c r="R1145" s="14"/>
      <c r="S1145" s="14"/>
      <c r="T1145" s="14"/>
      <c r="U1145" s="14"/>
      <c r="V1145" s="14"/>
      <c r="W1145" s="14"/>
      <c r="X1145" s="14"/>
      <c r="Y1145" s="14"/>
      <c r="Z1145" s="14"/>
      <c r="AA1145" s="14"/>
      <c r="AB1145" s="14"/>
      <c r="AC1145" s="14"/>
      <c r="AD1145" s="14"/>
      <c r="AE1145" s="14"/>
    </row>
    <row r="1146" spans="1:31" ht="37.5">
      <c r="A1146" s="28">
        <v>1142</v>
      </c>
      <c r="B1146" s="58" t="s">
        <v>4211</v>
      </c>
      <c r="C1146" s="29" t="s">
        <v>2302</v>
      </c>
      <c r="D1146" s="30" t="s">
        <v>1430</v>
      </c>
      <c r="E1146" s="34" t="s">
        <v>2303</v>
      </c>
      <c r="F1146" s="29" t="s">
        <v>1432</v>
      </c>
      <c r="G1146" s="59" t="s">
        <v>3068</v>
      </c>
      <c r="H1146" s="60">
        <v>3000</v>
      </c>
      <c r="I1146" s="60">
        <v>40200</v>
      </c>
      <c r="J1146" s="60">
        <f t="shared" si="26"/>
        <v>120600000</v>
      </c>
      <c r="K1146" s="14"/>
      <c r="L1146" s="14"/>
      <c r="M1146" s="14"/>
      <c r="N1146" s="14"/>
      <c r="O1146" s="14"/>
      <c r="P1146" s="14"/>
      <c r="Q1146" s="14"/>
      <c r="R1146" s="14"/>
      <c r="S1146" s="14"/>
      <c r="T1146" s="14"/>
      <c r="U1146" s="14"/>
      <c r="V1146" s="14"/>
      <c r="W1146" s="14"/>
      <c r="X1146" s="14"/>
      <c r="Y1146" s="14"/>
      <c r="Z1146" s="14"/>
      <c r="AA1146" s="14"/>
      <c r="AB1146" s="14"/>
      <c r="AC1146" s="14"/>
      <c r="AD1146" s="14"/>
      <c r="AE1146" s="14"/>
    </row>
    <row r="1147" spans="1:31" ht="300">
      <c r="A1147" s="28">
        <v>1143</v>
      </c>
      <c r="B1147" s="58" t="s">
        <v>4212</v>
      </c>
      <c r="C1147" s="90" t="s">
        <v>2305</v>
      </c>
      <c r="D1147" s="64" t="s">
        <v>1435</v>
      </c>
      <c r="E1147" s="112" t="s">
        <v>2304</v>
      </c>
      <c r="F1147" s="29" t="s">
        <v>2123</v>
      </c>
      <c r="G1147" s="29" t="s">
        <v>3067</v>
      </c>
      <c r="H1147" s="60">
        <v>2000</v>
      </c>
      <c r="I1147" s="60">
        <v>24000</v>
      </c>
      <c r="J1147" s="60">
        <f t="shared" si="26"/>
        <v>48000000</v>
      </c>
      <c r="K1147" s="14"/>
      <c r="L1147" s="14"/>
      <c r="M1147" s="14"/>
      <c r="N1147" s="14"/>
      <c r="O1147" s="14"/>
      <c r="P1147" s="14"/>
      <c r="Q1147" s="14"/>
      <c r="R1147" s="14"/>
      <c r="S1147" s="14"/>
      <c r="T1147" s="14"/>
      <c r="U1147" s="14"/>
      <c r="V1147" s="14"/>
      <c r="W1147" s="14"/>
      <c r="X1147" s="14"/>
      <c r="Y1147" s="14"/>
      <c r="Z1147" s="14"/>
      <c r="AA1147" s="14"/>
      <c r="AB1147" s="14"/>
      <c r="AC1147" s="14"/>
      <c r="AD1147" s="14"/>
      <c r="AE1147" s="14"/>
    </row>
    <row r="1148" spans="1:31" ht="37.5">
      <c r="A1148" s="28">
        <v>1144</v>
      </c>
      <c r="B1148" s="58" t="s">
        <v>4213</v>
      </c>
      <c r="C1148" s="37" t="s">
        <v>2306</v>
      </c>
      <c r="D1148" s="41" t="s">
        <v>1435</v>
      </c>
      <c r="E1148" s="86" t="s">
        <v>2307</v>
      </c>
      <c r="F1148" s="37" t="s">
        <v>1427</v>
      </c>
      <c r="G1148" s="118" t="s">
        <v>3068</v>
      </c>
      <c r="H1148" s="60">
        <v>34800</v>
      </c>
      <c r="I1148" s="60">
        <v>9009</v>
      </c>
      <c r="J1148" s="60">
        <f t="shared" si="26"/>
        <v>313513200</v>
      </c>
      <c r="K1148" s="14"/>
      <c r="L1148" s="14"/>
      <c r="M1148" s="14"/>
      <c r="N1148" s="14"/>
      <c r="O1148" s="14"/>
      <c r="P1148" s="14"/>
      <c r="Q1148" s="14"/>
      <c r="R1148" s="14"/>
      <c r="S1148" s="14"/>
      <c r="T1148" s="14"/>
      <c r="U1148" s="14"/>
      <c r="V1148" s="14"/>
      <c r="W1148" s="14"/>
      <c r="X1148" s="14"/>
      <c r="Y1148" s="14"/>
      <c r="Z1148" s="14"/>
      <c r="AA1148" s="14"/>
      <c r="AB1148" s="14"/>
      <c r="AC1148" s="14"/>
      <c r="AD1148" s="14"/>
      <c r="AE1148" s="14"/>
    </row>
    <row r="1149" spans="1:31" ht="37.5">
      <c r="A1149" s="28">
        <v>1145</v>
      </c>
      <c r="B1149" s="58" t="s">
        <v>4214</v>
      </c>
      <c r="C1149" s="29" t="s">
        <v>2306</v>
      </c>
      <c r="D1149" s="30" t="s">
        <v>1435</v>
      </c>
      <c r="E1149" s="34" t="s">
        <v>2308</v>
      </c>
      <c r="F1149" s="29" t="s">
        <v>1427</v>
      </c>
      <c r="G1149" s="59" t="s">
        <v>3068</v>
      </c>
      <c r="H1149" s="60">
        <v>72850</v>
      </c>
      <c r="I1149" s="60">
        <v>9009</v>
      </c>
      <c r="J1149" s="60">
        <f t="shared" si="26"/>
        <v>656305650</v>
      </c>
      <c r="K1149" s="14"/>
      <c r="L1149" s="14"/>
      <c r="M1149" s="14"/>
      <c r="N1149" s="14"/>
      <c r="O1149" s="14"/>
      <c r="P1149" s="14"/>
      <c r="Q1149" s="14"/>
      <c r="R1149" s="14"/>
      <c r="S1149" s="14"/>
      <c r="T1149" s="14"/>
      <c r="U1149" s="14"/>
      <c r="V1149" s="14"/>
      <c r="W1149" s="14"/>
      <c r="X1149" s="14"/>
      <c r="Y1149" s="14"/>
      <c r="Z1149" s="14"/>
      <c r="AA1149" s="14"/>
      <c r="AB1149" s="14"/>
      <c r="AC1149" s="14"/>
      <c r="AD1149" s="14"/>
      <c r="AE1149" s="14"/>
    </row>
    <row r="1150" spans="1:31" ht="37.5">
      <c r="A1150" s="28">
        <v>1146</v>
      </c>
      <c r="B1150" s="58" t="s">
        <v>4215</v>
      </c>
      <c r="C1150" s="29" t="s">
        <v>2306</v>
      </c>
      <c r="D1150" s="30" t="s">
        <v>1435</v>
      </c>
      <c r="E1150" s="34" t="s">
        <v>2309</v>
      </c>
      <c r="F1150" s="29" t="s">
        <v>1427</v>
      </c>
      <c r="G1150" s="59" t="s">
        <v>3068</v>
      </c>
      <c r="H1150" s="60">
        <v>433100</v>
      </c>
      <c r="I1150" s="60">
        <v>9009</v>
      </c>
      <c r="J1150" s="60">
        <f t="shared" si="26"/>
        <v>3901797900</v>
      </c>
      <c r="K1150" s="14"/>
      <c r="L1150" s="14"/>
      <c r="M1150" s="14"/>
      <c r="N1150" s="14"/>
      <c r="O1150" s="14"/>
      <c r="P1150" s="14"/>
      <c r="Q1150" s="14"/>
      <c r="R1150" s="14"/>
      <c r="S1150" s="14"/>
      <c r="T1150" s="14"/>
      <c r="U1150" s="14"/>
      <c r="V1150" s="14"/>
      <c r="W1150" s="14"/>
      <c r="X1150" s="14"/>
      <c r="Y1150" s="14"/>
      <c r="Z1150" s="14"/>
      <c r="AA1150" s="14"/>
      <c r="AB1150" s="14"/>
      <c r="AC1150" s="14"/>
      <c r="AD1150" s="14"/>
      <c r="AE1150" s="14"/>
    </row>
    <row r="1151" spans="1:31" ht="37.5">
      <c r="A1151" s="28">
        <v>1147</v>
      </c>
      <c r="B1151" s="58" t="s">
        <v>4216</v>
      </c>
      <c r="C1151" s="29" t="s">
        <v>2306</v>
      </c>
      <c r="D1151" s="30" t="s">
        <v>1435</v>
      </c>
      <c r="E1151" s="34" t="s">
        <v>2310</v>
      </c>
      <c r="F1151" s="29" t="s">
        <v>1427</v>
      </c>
      <c r="G1151" s="59" t="s">
        <v>3068</v>
      </c>
      <c r="H1151" s="60">
        <v>59400</v>
      </c>
      <c r="I1151" s="60">
        <v>9702</v>
      </c>
      <c r="J1151" s="60">
        <f t="shared" si="26"/>
        <v>576298800</v>
      </c>
      <c r="K1151" s="14"/>
      <c r="L1151" s="14"/>
      <c r="M1151" s="14"/>
      <c r="N1151" s="14"/>
      <c r="O1151" s="14"/>
      <c r="P1151" s="14"/>
      <c r="Q1151" s="14"/>
      <c r="R1151" s="14"/>
      <c r="S1151" s="14"/>
      <c r="T1151" s="14"/>
      <c r="U1151" s="14"/>
      <c r="V1151" s="14"/>
      <c r="W1151" s="14"/>
      <c r="X1151" s="14"/>
      <c r="Y1151" s="14"/>
      <c r="Z1151" s="14"/>
      <c r="AA1151" s="14"/>
      <c r="AB1151" s="14"/>
      <c r="AC1151" s="14"/>
      <c r="AD1151" s="14"/>
      <c r="AE1151" s="14"/>
    </row>
    <row r="1152" spans="1:31" ht="131.25">
      <c r="A1152" s="28">
        <v>1148</v>
      </c>
      <c r="B1152" s="58" t="s">
        <v>4217</v>
      </c>
      <c r="C1152" s="48" t="s">
        <v>2312</v>
      </c>
      <c r="D1152" s="30" t="s">
        <v>1435</v>
      </c>
      <c r="E1152" s="112" t="s">
        <v>2313</v>
      </c>
      <c r="F1152" s="29" t="s">
        <v>2123</v>
      </c>
      <c r="G1152" s="59" t="s">
        <v>3068</v>
      </c>
      <c r="H1152" s="60">
        <v>2000</v>
      </c>
      <c r="I1152" s="60">
        <v>20100</v>
      </c>
      <c r="J1152" s="60">
        <f t="shared" si="26"/>
        <v>40200000</v>
      </c>
      <c r="K1152" s="14"/>
      <c r="L1152" s="14"/>
      <c r="M1152" s="14"/>
      <c r="N1152" s="14"/>
      <c r="O1152" s="14"/>
      <c r="P1152" s="14"/>
      <c r="Q1152" s="14"/>
      <c r="R1152" s="14"/>
      <c r="S1152" s="14"/>
      <c r="T1152" s="14"/>
      <c r="U1152" s="14"/>
      <c r="V1152" s="14"/>
      <c r="W1152" s="14"/>
      <c r="X1152" s="14"/>
      <c r="Y1152" s="14"/>
      <c r="Z1152" s="14"/>
      <c r="AA1152" s="14"/>
      <c r="AB1152" s="14"/>
      <c r="AC1152" s="14"/>
      <c r="AD1152" s="14"/>
      <c r="AE1152" s="14"/>
    </row>
    <row r="1153" spans="1:31" ht="112.5">
      <c r="A1153" s="28">
        <v>1149</v>
      </c>
      <c r="B1153" s="58" t="s">
        <v>4218</v>
      </c>
      <c r="C1153" s="37" t="s">
        <v>2314</v>
      </c>
      <c r="D1153" s="41" t="s">
        <v>1435</v>
      </c>
      <c r="E1153" s="86" t="s">
        <v>2315</v>
      </c>
      <c r="F1153" s="37" t="s">
        <v>1529</v>
      </c>
      <c r="G1153" s="118" t="s">
        <v>3068</v>
      </c>
      <c r="H1153" s="60">
        <v>300</v>
      </c>
      <c r="I1153" s="60">
        <v>12500</v>
      </c>
      <c r="J1153" s="60">
        <f t="shared" si="26"/>
        <v>3750000</v>
      </c>
      <c r="K1153" s="14"/>
      <c r="L1153" s="14"/>
      <c r="M1153" s="14"/>
      <c r="N1153" s="14"/>
      <c r="O1153" s="14"/>
      <c r="P1153" s="14"/>
      <c r="Q1153" s="14"/>
      <c r="R1153" s="14"/>
      <c r="S1153" s="14"/>
      <c r="T1153" s="14"/>
      <c r="U1153" s="14"/>
      <c r="V1153" s="14"/>
      <c r="W1153" s="14"/>
      <c r="X1153" s="14"/>
      <c r="Y1153" s="14"/>
      <c r="Z1153" s="14"/>
      <c r="AA1153" s="14"/>
      <c r="AB1153" s="14"/>
      <c r="AC1153" s="14"/>
      <c r="AD1153" s="14"/>
      <c r="AE1153" s="14"/>
    </row>
    <row r="1154" spans="1:31" ht="56.25">
      <c r="A1154" s="28">
        <v>1150</v>
      </c>
      <c r="B1154" s="58" t="s">
        <v>4219</v>
      </c>
      <c r="C1154" s="37" t="s">
        <v>2316</v>
      </c>
      <c r="D1154" s="41" t="s">
        <v>1435</v>
      </c>
      <c r="E1154" s="86" t="s">
        <v>2317</v>
      </c>
      <c r="F1154" s="37" t="s">
        <v>1427</v>
      </c>
      <c r="G1154" s="118" t="s">
        <v>3068</v>
      </c>
      <c r="H1154" s="60">
        <v>15500</v>
      </c>
      <c r="I1154" s="60">
        <v>6906.9</v>
      </c>
      <c r="J1154" s="60">
        <f t="shared" si="26"/>
        <v>107056950</v>
      </c>
      <c r="K1154" s="14"/>
      <c r="L1154" s="14"/>
      <c r="M1154" s="14"/>
      <c r="N1154" s="14"/>
      <c r="O1154" s="14"/>
      <c r="P1154" s="14"/>
      <c r="Q1154" s="14"/>
      <c r="R1154" s="14"/>
      <c r="S1154" s="14"/>
      <c r="T1154" s="14"/>
      <c r="U1154" s="14"/>
      <c r="V1154" s="14"/>
      <c r="W1154" s="14"/>
      <c r="X1154" s="14"/>
      <c r="Y1154" s="14"/>
      <c r="Z1154" s="14"/>
      <c r="AA1154" s="14"/>
      <c r="AB1154" s="14"/>
      <c r="AC1154" s="14"/>
      <c r="AD1154" s="14"/>
      <c r="AE1154" s="14"/>
    </row>
    <row r="1155" spans="1:31" ht="225">
      <c r="A1155" s="28">
        <v>1151</v>
      </c>
      <c r="B1155" s="58" t="s">
        <v>4220</v>
      </c>
      <c r="C1155" s="37" t="s">
        <v>2326</v>
      </c>
      <c r="D1155" s="41" t="s">
        <v>1435</v>
      </c>
      <c r="E1155" s="119" t="s">
        <v>2325</v>
      </c>
      <c r="F1155" s="37" t="s">
        <v>1427</v>
      </c>
      <c r="G1155" s="118" t="s">
        <v>3068</v>
      </c>
      <c r="H1155" s="60">
        <v>700</v>
      </c>
      <c r="I1155" s="60">
        <v>13500</v>
      </c>
      <c r="J1155" s="60">
        <f t="shared" si="26"/>
        <v>9450000</v>
      </c>
      <c r="K1155" s="14"/>
      <c r="L1155" s="14"/>
      <c r="M1155" s="14"/>
      <c r="N1155" s="14"/>
      <c r="O1155" s="14"/>
      <c r="P1155" s="14"/>
      <c r="Q1155" s="14"/>
      <c r="R1155" s="14"/>
      <c r="S1155" s="14"/>
      <c r="T1155" s="14"/>
      <c r="U1155" s="14"/>
      <c r="V1155" s="14"/>
      <c r="W1155" s="14"/>
      <c r="X1155" s="14"/>
      <c r="Y1155" s="14"/>
      <c r="Z1155" s="14"/>
      <c r="AA1155" s="14"/>
      <c r="AB1155" s="14"/>
      <c r="AC1155" s="14"/>
      <c r="AD1155" s="14"/>
      <c r="AE1155" s="14"/>
    </row>
    <row r="1156" spans="1:31" ht="75">
      <c r="A1156" s="28">
        <v>1152</v>
      </c>
      <c r="B1156" s="58" t="s">
        <v>4221</v>
      </c>
      <c r="C1156" s="37" t="s">
        <v>3054</v>
      </c>
      <c r="D1156" s="30" t="s">
        <v>1582</v>
      </c>
      <c r="E1156" s="34" t="s">
        <v>1312</v>
      </c>
      <c r="F1156" s="29" t="s">
        <v>1427</v>
      </c>
      <c r="G1156" s="59" t="s">
        <v>3068</v>
      </c>
      <c r="H1156" s="60">
        <v>1000</v>
      </c>
      <c r="I1156" s="60">
        <v>13000</v>
      </c>
      <c r="J1156" s="60">
        <f t="shared" si="26"/>
        <v>13000000</v>
      </c>
      <c r="K1156" s="14"/>
      <c r="L1156" s="14"/>
      <c r="M1156" s="14"/>
      <c r="N1156" s="14"/>
      <c r="O1156" s="14"/>
      <c r="P1156" s="14"/>
      <c r="Q1156" s="14"/>
      <c r="R1156" s="14"/>
      <c r="S1156" s="14"/>
      <c r="T1156" s="14"/>
      <c r="U1156" s="14"/>
      <c r="V1156" s="14"/>
      <c r="W1156" s="14"/>
      <c r="X1156" s="14"/>
      <c r="Y1156" s="14"/>
      <c r="Z1156" s="14"/>
      <c r="AA1156" s="14"/>
      <c r="AB1156" s="14"/>
      <c r="AC1156" s="14"/>
      <c r="AD1156" s="14"/>
      <c r="AE1156" s="14"/>
    </row>
    <row r="1157" spans="1:31" ht="37.5">
      <c r="A1157" s="28">
        <v>1153</v>
      </c>
      <c r="B1157" s="58" t="s">
        <v>4222</v>
      </c>
      <c r="C1157" s="71" t="s">
        <v>2322</v>
      </c>
      <c r="D1157" s="30" t="s">
        <v>1435</v>
      </c>
      <c r="E1157" s="34" t="s">
        <v>1313</v>
      </c>
      <c r="F1157" s="29" t="s">
        <v>1429</v>
      </c>
      <c r="G1157" s="59" t="s">
        <v>3068</v>
      </c>
      <c r="H1157" s="60">
        <v>1000</v>
      </c>
      <c r="I1157" s="60">
        <v>12600</v>
      </c>
      <c r="J1157" s="60">
        <f t="shared" si="26"/>
        <v>12600000</v>
      </c>
      <c r="K1157" s="14"/>
      <c r="L1157" s="14"/>
      <c r="M1157" s="14"/>
      <c r="N1157" s="14"/>
      <c r="O1157" s="14"/>
      <c r="P1157" s="14"/>
      <c r="Q1157" s="14"/>
      <c r="R1157" s="14"/>
      <c r="S1157" s="14"/>
      <c r="T1157" s="14"/>
      <c r="U1157" s="14"/>
      <c r="V1157" s="14"/>
      <c r="W1157" s="14"/>
      <c r="X1157" s="14"/>
      <c r="Y1157" s="14"/>
      <c r="Z1157" s="14"/>
      <c r="AA1157" s="14"/>
      <c r="AB1157" s="14"/>
      <c r="AC1157" s="14"/>
      <c r="AD1157" s="14"/>
      <c r="AE1157" s="14"/>
    </row>
    <row r="1158" spans="1:31" ht="37.5">
      <c r="A1158" s="28">
        <v>1154</v>
      </c>
      <c r="B1158" s="58" t="s">
        <v>4223</v>
      </c>
      <c r="C1158" s="29" t="s">
        <v>2322</v>
      </c>
      <c r="D1158" s="30" t="s">
        <v>1435</v>
      </c>
      <c r="E1158" s="34" t="s">
        <v>1314</v>
      </c>
      <c r="F1158" s="29" t="s">
        <v>1429</v>
      </c>
      <c r="G1158" s="59" t="s">
        <v>3068</v>
      </c>
      <c r="H1158" s="60">
        <v>1510</v>
      </c>
      <c r="I1158" s="60">
        <v>2656.5</v>
      </c>
      <c r="J1158" s="60">
        <f t="shared" si="26"/>
        <v>4011315</v>
      </c>
      <c r="K1158" s="14"/>
      <c r="L1158" s="14"/>
      <c r="M1158" s="14"/>
      <c r="N1158" s="14"/>
      <c r="O1158" s="14"/>
      <c r="P1158" s="14"/>
      <c r="Q1158" s="14"/>
      <c r="R1158" s="14"/>
      <c r="S1158" s="14"/>
      <c r="T1158" s="14"/>
      <c r="U1158" s="14"/>
      <c r="V1158" s="14"/>
      <c r="W1158" s="14"/>
      <c r="X1158" s="14"/>
      <c r="Y1158" s="14"/>
      <c r="Z1158" s="14"/>
      <c r="AA1158" s="14"/>
      <c r="AB1158" s="14"/>
      <c r="AC1158" s="14"/>
      <c r="AD1158" s="14"/>
      <c r="AE1158" s="14"/>
    </row>
    <row r="1159" spans="1:31" ht="37.5">
      <c r="A1159" s="28">
        <v>1155</v>
      </c>
      <c r="B1159" s="58" t="s">
        <v>4224</v>
      </c>
      <c r="C1159" s="29" t="s">
        <v>2322</v>
      </c>
      <c r="D1159" s="30" t="s">
        <v>1435</v>
      </c>
      <c r="E1159" s="34" t="s">
        <v>2318</v>
      </c>
      <c r="F1159" s="29" t="s">
        <v>2123</v>
      </c>
      <c r="G1159" s="59" t="s">
        <v>3068</v>
      </c>
      <c r="H1159" s="60">
        <v>25420</v>
      </c>
      <c r="I1159" s="60">
        <v>17186.400000000001</v>
      </c>
      <c r="J1159" s="60">
        <f t="shared" si="26"/>
        <v>436878288.00000006</v>
      </c>
      <c r="K1159" s="14"/>
      <c r="L1159" s="14"/>
      <c r="M1159" s="14"/>
      <c r="N1159" s="14"/>
      <c r="O1159" s="14"/>
      <c r="P1159" s="14"/>
      <c r="Q1159" s="14"/>
      <c r="R1159" s="14"/>
      <c r="S1159" s="14"/>
      <c r="T1159" s="14"/>
      <c r="U1159" s="14"/>
      <c r="V1159" s="14"/>
      <c r="W1159" s="14"/>
      <c r="X1159" s="14"/>
      <c r="Y1159" s="14"/>
      <c r="Z1159" s="14"/>
      <c r="AA1159" s="14"/>
      <c r="AB1159" s="14"/>
      <c r="AC1159" s="14"/>
      <c r="AD1159" s="14"/>
      <c r="AE1159" s="14"/>
    </row>
    <row r="1160" spans="1:31" ht="56.25">
      <c r="A1160" s="28">
        <v>1156</v>
      </c>
      <c r="B1160" s="58" t="s">
        <v>4225</v>
      </c>
      <c r="C1160" s="29" t="s">
        <v>2323</v>
      </c>
      <c r="D1160" s="30" t="s">
        <v>1435</v>
      </c>
      <c r="E1160" s="34" t="s">
        <v>2319</v>
      </c>
      <c r="F1160" s="29" t="s">
        <v>2123</v>
      </c>
      <c r="G1160" s="59" t="s">
        <v>3068</v>
      </c>
      <c r="H1160" s="60">
        <v>45990</v>
      </c>
      <c r="I1160" s="60">
        <v>17186.400000000001</v>
      </c>
      <c r="J1160" s="60">
        <f t="shared" ref="J1160:J1223" si="27">H1160*I1160</f>
        <v>790402536.00000012</v>
      </c>
      <c r="K1160" s="14"/>
      <c r="L1160" s="14"/>
      <c r="M1160" s="14"/>
      <c r="N1160" s="14"/>
      <c r="O1160" s="14"/>
      <c r="P1160" s="14"/>
      <c r="Q1160" s="14"/>
      <c r="R1160" s="14"/>
      <c r="S1160" s="14"/>
      <c r="T1160" s="14"/>
      <c r="U1160" s="14"/>
      <c r="V1160" s="14"/>
      <c r="W1160" s="14"/>
      <c r="X1160" s="14"/>
      <c r="Y1160" s="14"/>
      <c r="Z1160" s="14"/>
      <c r="AA1160" s="14"/>
      <c r="AB1160" s="14"/>
      <c r="AC1160" s="14"/>
      <c r="AD1160" s="14"/>
      <c r="AE1160" s="14"/>
    </row>
    <row r="1161" spans="1:31" ht="56.25">
      <c r="A1161" s="28">
        <v>1157</v>
      </c>
      <c r="B1161" s="58" t="s">
        <v>4226</v>
      </c>
      <c r="C1161" s="29" t="s">
        <v>2322</v>
      </c>
      <c r="D1161" s="30" t="s">
        <v>1435</v>
      </c>
      <c r="E1161" s="34" t="s">
        <v>2320</v>
      </c>
      <c r="F1161" s="29" t="s">
        <v>2123</v>
      </c>
      <c r="G1161" s="59" t="s">
        <v>3068</v>
      </c>
      <c r="H1161" s="60">
        <v>207050</v>
      </c>
      <c r="I1161" s="60">
        <v>17186</v>
      </c>
      <c r="J1161" s="60">
        <f t="shared" si="27"/>
        <v>3558361300</v>
      </c>
      <c r="K1161" s="14"/>
      <c r="L1161" s="14"/>
      <c r="M1161" s="14"/>
      <c r="N1161" s="14"/>
      <c r="O1161" s="14"/>
      <c r="P1161" s="14"/>
      <c r="Q1161" s="14"/>
      <c r="R1161" s="14"/>
      <c r="S1161" s="14"/>
      <c r="T1161" s="14"/>
      <c r="U1161" s="14"/>
      <c r="V1161" s="14"/>
      <c r="W1161" s="14"/>
      <c r="X1161" s="14"/>
      <c r="Y1161" s="14"/>
      <c r="Z1161" s="14"/>
      <c r="AA1161" s="14"/>
      <c r="AB1161" s="14"/>
      <c r="AC1161" s="14"/>
      <c r="AD1161" s="14"/>
      <c r="AE1161" s="14"/>
    </row>
    <row r="1162" spans="1:31" ht="56.25">
      <c r="A1162" s="28">
        <v>1158</v>
      </c>
      <c r="B1162" s="58" t="s">
        <v>4227</v>
      </c>
      <c r="C1162" s="29" t="s">
        <v>2322</v>
      </c>
      <c r="D1162" s="30" t="s">
        <v>1435</v>
      </c>
      <c r="E1162" s="34" t="s">
        <v>2321</v>
      </c>
      <c r="F1162" s="29" t="s">
        <v>2123</v>
      </c>
      <c r="G1162" s="59" t="s">
        <v>3068</v>
      </c>
      <c r="H1162" s="60">
        <v>403090</v>
      </c>
      <c r="I1162" s="60">
        <v>16401</v>
      </c>
      <c r="J1162" s="60">
        <f t="shared" si="27"/>
        <v>6611079090</v>
      </c>
      <c r="K1162" s="14"/>
      <c r="L1162" s="14"/>
      <c r="M1162" s="14"/>
      <c r="N1162" s="14"/>
      <c r="O1162" s="14"/>
      <c r="P1162" s="14"/>
      <c r="Q1162" s="14"/>
      <c r="R1162" s="14"/>
      <c r="S1162" s="14"/>
      <c r="T1162" s="14"/>
      <c r="U1162" s="14"/>
      <c r="V1162" s="14"/>
      <c r="W1162" s="14"/>
      <c r="X1162" s="14"/>
      <c r="Y1162" s="14"/>
      <c r="Z1162" s="14"/>
      <c r="AA1162" s="14"/>
      <c r="AB1162" s="14"/>
      <c r="AC1162" s="14"/>
      <c r="AD1162" s="14"/>
      <c r="AE1162" s="14"/>
    </row>
    <row r="1163" spans="1:31" ht="225">
      <c r="A1163" s="28">
        <v>1159</v>
      </c>
      <c r="B1163" s="58" t="s">
        <v>4228</v>
      </c>
      <c r="C1163" s="29" t="s">
        <v>2324</v>
      </c>
      <c r="D1163" s="30" t="s">
        <v>1435</v>
      </c>
      <c r="E1163" s="34" t="s">
        <v>2327</v>
      </c>
      <c r="F1163" s="29" t="s">
        <v>1315</v>
      </c>
      <c r="G1163" s="59" t="s">
        <v>3068</v>
      </c>
      <c r="H1163" s="60">
        <v>24000</v>
      </c>
      <c r="I1163" s="60">
        <v>18353</v>
      </c>
      <c r="J1163" s="60">
        <f t="shared" si="27"/>
        <v>440472000</v>
      </c>
      <c r="K1163" s="14"/>
      <c r="L1163" s="14"/>
      <c r="M1163" s="14"/>
      <c r="N1163" s="14"/>
      <c r="O1163" s="14"/>
      <c r="P1163" s="14"/>
      <c r="Q1163" s="14"/>
      <c r="R1163" s="14"/>
      <c r="S1163" s="14"/>
      <c r="T1163" s="14"/>
      <c r="U1163" s="14"/>
      <c r="V1163" s="14"/>
      <c r="W1163" s="14"/>
      <c r="X1163" s="14"/>
      <c r="Y1163" s="14"/>
      <c r="Z1163" s="14"/>
      <c r="AA1163" s="14"/>
      <c r="AB1163" s="14"/>
      <c r="AC1163" s="14"/>
      <c r="AD1163" s="14"/>
      <c r="AE1163" s="14"/>
    </row>
    <row r="1164" spans="1:31" ht="75">
      <c r="A1164" s="28">
        <v>1160</v>
      </c>
      <c r="B1164" s="58" t="s">
        <v>4229</v>
      </c>
      <c r="C1164" s="29" t="s">
        <v>2330</v>
      </c>
      <c r="D1164" s="30" t="s">
        <v>1426</v>
      </c>
      <c r="E1164" s="34" t="s">
        <v>2328</v>
      </c>
      <c r="F1164" s="29" t="s">
        <v>1427</v>
      </c>
      <c r="G1164" s="29" t="s">
        <v>3067</v>
      </c>
      <c r="H1164" s="60">
        <v>100</v>
      </c>
      <c r="I1164" s="60">
        <v>230000</v>
      </c>
      <c r="J1164" s="60">
        <f t="shared" si="27"/>
        <v>23000000</v>
      </c>
      <c r="K1164" s="14"/>
      <c r="L1164" s="14"/>
      <c r="M1164" s="14"/>
      <c r="N1164" s="14"/>
      <c r="O1164" s="14"/>
      <c r="P1164" s="14"/>
      <c r="Q1164" s="14"/>
      <c r="R1164" s="14"/>
      <c r="S1164" s="14"/>
      <c r="T1164" s="14"/>
      <c r="U1164" s="14"/>
      <c r="V1164" s="14"/>
      <c r="W1164" s="14"/>
      <c r="X1164" s="14"/>
      <c r="Y1164" s="14"/>
      <c r="Z1164" s="14"/>
      <c r="AA1164" s="14"/>
      <c r="AB1164" s="14"/>
      <c r="AC1164" s="14"/>
      <c r="AD1164" s="14"/>
      <c r="AE1164" s="14"/>
    </row>
    <row r="1165" spans="1:31" ht="75">
      <c r="A1165" s="28">
        <v>1161</v>
      </c>
      <c r="B1165" s="58" t="s">
        <v>4230</v>
      </c>
      <c r="C1165" s="29" t="s">
        <v>2330</v>
      </c>
      <c r="D1165" s="30" t="s">
        <v>1426</v>
      </c>
      <c r="E1165" s="34" t="s">
        <v>2329</v>
      </c>
      <c r="F1165" s="29" t="s">
        <v>1427</v>
      </c>
      <c r="G1165" s="29" t="s">
        <v>3067</v>
      </c>
      <c r="H1165" s="60">
        <v>100</v>
      </c>
      <c r="I1165" s="60">
        <v>310000</v>
      </c>
      <c r="J1165" s="60">
        <f t="shared" si="27"/>
        <v>31000000</v>
      </c>
      <c r="K1165" s="14"/>
      <c r="L1165" s="14"/>
      <c r="M1165" s="14"/>
      <c r="N1165" s="14"/>
      <c r="O1165" s="14"/>
      <c r="P1165" s="14"/>
      <c r="Q1165" s="14"/>
      <c r="R1165" s="14"/>
      <c r="S1165" s="14"/>
      <c r="T1165" s="14"/>
      <c r="U1165" s="14"/>
      <c r="V1165" s="14"/>
      <c r="W1165" s="14"/>
      <c r="X1165" s="14"/>
      <c r="Y1165" s="14"/>
      <c r="Z1165" s="14"/>
      <c r="AA1165" s="14"/>
      <c r="AB1165" s="14"/>
      <c r="AC1165" s="14"/>
      <c r="AD1165" s="14"/>
      <c r="AE1165" s="14"/>
    </row>
    <row r="1166" spans="1:31" ht="37.5">
      <c r="A1166" s="28">
        <v>1162</v>
      </c>
      <c r="B1166" s="58" t="s">
        <v>4231</v>
      </c>
      <c r="C1166" s="29" t="s">
        <v>2331</v>
      </c>
      <c r="D1166" s="30" t="s">
        <v>1582</v>
      </c>
      <c r="E1166" s="34" t="s">
        <v>2332</v>
      </c>
      <c r="F1166" s="29" t="s">
        <v>1429</v>
      </c>
      <c r="G1166" s="29" t="s">
        <v>3067</v>
      </c>
      <c r="H1166" s="60">
        <v>500</v>
      </c>
      <c r="I1166" s="60">
        <v>1500</v>
      </c>
      <c r="J1166" s="60">
        <f t="shared" si="27"/>
        <v>750000</v>
      </c>
      <c r="K1166" s="14"/>
      <c r="L1166" s="14"/>
      <c r="M1166" s="14"/>
      <c r="N1166" s="14"/>
      <c r="O1166" s="14"/>
      <c r="P1166" s="14"/>
      <c r="Q1166" s="14"/>
      <c r="R1166" s="14"/>
      <c r="S1166" s="14"/>
      <c r="T1166" s="14"/>
      <c r="U1166" s="14"/>
      <c r="V1166" s="14"/>
      <c r="W1166" s="14"/>
      <c r="X1166" s="14"/>
      <c r="Y1166" s="14"/>
      <c r="Z1166" s="14"/>
      <c r="AA1166" s="14"/>
      <c r="AB1166" s="14"/>
      <c r="AC1166" s="14"/>
      <c r="AD1166" s="14"/>
      <c r="AE1166" s="14"/>
    </row>
    <row r="1167" spans="1:31" ht="56.25">
      <c r="A1167" s="28">
        <v>1163</v>
      </c>
      <c r="B1167" s="58" t="s">
        <v>4232</v>
      </c>
      <c r="C1167" s="29" t="s">
        <v>2333</v>
      </c>
      <c r="D1167" s="30" t="s">
        <v>1435</v>
      </c>
      <c r="E1167" s="34" t="s">
        <v>2336</v>
      </c>
      <c r="F1167" s="29" t="s">
        <v>1429</v>
      </c>
      <c r="G1167" s="29" t="s">
        <v>3067</v>
      </c>
      <c r="H1167" s="60">
        <v>600</v>
      </c>
      <c r="I1167" s="60">
        <v>480000</v>
      </c>
      <c r="J1167" s="60">
        <f t="shared" si="27"/>
        <v>288000000</v>
      </c>
      <c r="K1167" s="14"/>
      <c r="L1167" s="14"/>
      <c r="M1167" s="14"/>
      <c r="N1167" s="14"/>
      <c r="O1167" s="14"/>
      <c r="P1167" s="14"/>
      <c r="Q1167" s="14"/>
      <c r="R1167" s="14"/>
      <c r="S1167" s="14"/>
      <c r="T1167" s="14"/>
      <c r="U1167" s="14"/>
      <c r="V1167" s="14"/>
      <c r="W1167" s="14"/>
      <c r="X1167" s="14"/>
      <c r="Y1167" s="14"/>
      <c r="Z1167" s="14"/>
      <c r="AA1167" s="14"/>
      <c r="AB1167" s="14"/>
      <c r="AC1167" s="14"/>
      <c r="AD1167" s="14"/>
      <c r="AE1167" s="14"/>
    </row>
    <row r="1168" spans="1:31" ht="56.25">
      <c r="A1168" s="28">
        <v>1164</v>
      </c>
      <c r="B1168" s="58" t="s">
        <v>4233</v>
      </c>
      <c r="C1168" s="29" t="s">
        <v>2334</v>
      </c>
      <c r="D1168" s="30" t="s">
        <v>1435</v>
      </c>
      <c r="E1168" s="34" t="s">
        <v>2335</v>
      </c>
      <c r="F1168" s="29" t="s">
        <v>1429</v>
      </c>
      <c r="G1168" s="29" t="s">
        <v>3067</v>
      </c>
      <c r="H1168" s="60">
        <v>200</v>
      </c>
      <c r="I1168" s="60">
        <v>400000</v>
      </c>
      <c r="J1168" s="60">
        <f t="shared" si="27"/>
        <v>80000000</v>
      </c>
      <c r="K1168" s="14"/>
      <c r="L1168" s="14"/>
      <c r="M1168" s="14"/>
      <c r="N1168" s="14"/>
      <c r="O1168" s="14"/>
      <c r="P1168" s="14"/>
      <c r="Q1168" s="14"/>
      <c r="R1168" s="14"/>
      <c r="S1168" s="14"/>
      <c r="T1168" s="14"/>
      <c r="U1168" s="14"/>
      <c r="V1168" s="14"/>
      <c r="W1168" s="14"/>
      <c r="X1168" s="14"/>
      <c r="Y1168" s="14"/>
      <c r="Z1168" s="14"/>
      <c r="AA1168" s="14"/>
      <c r="AB1168" s="14"/>
      <c r="AC1168" s="14"/>
      <c r="AD1168" s="14"/>
      <c r="AE1168" s="14"/>
    </row>
    <row r="1169" spans="1:31" ht="225">
      <c r="A1169" s="28">
        <v>1165</v>
      </c>
      <c r="B1169" s="58" t="s">
        <v>4234</v>
      </c>
      <c r="C1169" s="29" t="s">
        <v>1316</v>
      </c>
      <c r="D1169" s="30" t="s">
        <v>1424</v>
      </c>
      <c r="E1169" s="34" t="s">
        <v>2374</v>
      </c>
      <c r="F1169" s="29" t="s">
        <v>1429</v>
      </c>
      <c r="G1169" s="59" t="s">
        <v>3068</v>
      </c>
      <c r="H1169" s="60">
        <v>20</v>
      </c>
      <c r="I1169" s="60">
        <v>8000000</v>
      </c>
      <c r="J1169" s="60">
        <f t="shared" si="27"/>
        <v>160000000</v>
      </c>
      <c r="K1169" s="14"/>
      <c r="L1169" s="14"/>
      <c r="M1169" s="14"/>
      <c r="N1169" s="14"/>
      <c r="O1169" s="14"/>
      <c r="P1169" s="14"/>
      <c r="Q1169" s="14"/>
      <c r="R1169" s="14"/>
      <c r="S1169" s="14"/>
      <c r="T1169" s="14"/>
      <c r="U1169" s="14"/>
      <c r="V1169" s="14"/>
      <c r="W1169" s="14"/>
      <c r="X1169" s="14"/>
      <c r="Y1169" s="14"/>
      <c r="Z1169" s="14"/>
      <c r="AA1169" s="14"/>
      <c r="AB1169" s="14"/>
      <c r="AC1169" s="14"/>
      <c r="AD1169" s="14"/>
      <c r="AE1169" s="14"/>
    </row>
    <row r="1170" spans="1:31" ht="56.25">
      <c r="A1170" s="28">
        <v>1166</v>
      </c>
      <c r="B1170" s="58" t="s">
        <v>4235</v>
      </c>
      <c r="C1170" s="29" t="s">
        <v>2337</v>
      </c>
      <c r="D1170" s="30" t="s">
        <v>1435</v>
      </c>
      <c r="E1170" s="34" t="s">
        <v>2338</v>
      </c>
      <c r="F1170" s="29" t="s">
        <v>1429</v>
      </c>
      <c r="G1170" s="29" t="s">
        <v>3067</v>
      </c>
      <c r="H1170" s="60">
        <v>800</v>
      </c>
      <c r="I1170" s="60">
        <v>480000</v>
      </c>
      <c r="J1170" s="60">
        <f t="shared" si="27"/>
        <v>384000000</v>
      </c>
      <c r="K1170" s="14"/>
      <c r="L1170" s="14"/>
      <c r="M1170" s="14"/>
      <c r="N1170" s="14"/>
      <c r="O1170" s="14"/>
      <c r="P1170" s="14"/>
      <c r="Q1170" s="14"/>
      <c r="R1170" s="14"/>
      <c r="S1170" s="14"/>
      <c r="T1170" s="14"/>
      <c r="U1170" s="14"/>
      <c r="V1170" s="14"/>
      <c r="W1170" s="14"/>
      <c r="X1170" s="14"/>
      <c r="Y1170" s="14"/>
      <c r="Z1170" s="14"/>
      <c r="AA1170" s="14"/>
      <c r="AB1170" s="14"/>
      <c r="AC1170" s="14"/>
      <c r="AD1170" s="14"/>
      <c r="AE1170" s="14"/>
    </row>
    <row r="1171" spans="1:31" ht="37.5">
      <c r="A1171" s="28">
        <v>1167</v>
      </c>
      <c r="B1171" s="58" t="s">
        <v>4236</v>
      </c>
      <c r="C1171" s="29" t="s">
        <v>2339</v>
      </c>
      <c r="D1171" s="30" t="s">
        <v>1424</v>
      </c>
      <c r="E1171" s="34" t="s">
        <v>2340</v>
      </c>
      <c r="F1171" s="29" t="s">
        <v>1432</v>
      </c>
      <c r="G1171" s="59" t="s">
        <v>3068</v>
      </c>
      <c r="H1171" s="60">
        <v>3163980</v>
      </c>
      <c r="I1171" s="60">
        <v>300.3</v>
      </c>
      <c r="J1171" s="60">
        <f t="shared" si="27"/>
        <v>950143194</v>
      </c>
      <c r="K1171" s="14"/>
      <c r="L1171" s="14"/>
      <c r="M1171" s="14"/>
      <c r="N1171" s="14"/>
      <c r="O1171" s="14"/>
      <c r="P1171" s="14"/>
      <c r="Q1171" s="14"/>
      <c r="R1171" s="14"/>
      <c r="S1171" s="14"/>
      <c r="T1171" s="14"/>
      <c r="U1171" s="14"/>
      <c r="V1171" s="14"/>
      <c r="W1171" s="14"/>
      <c r="X1171" s="14"/>
      <c r="Y1171" s="14"/>
      <c r="Z1171" s="14"/>
      <c r="AA1171" s="14"/>
      <c r="AB1171" s="14"/>
      <c r="AC1171" s="14"/>
      <c r="AD1171" s="14"/>
      <c r="AE1171" s="14"/>
    </row>
    <row r="1172" spans="1:31" ht="37.5">
      <c r="A1172" s="28">
        <v>1168</v>
      </c>
      <c r="B1172" s="58" t="s">
        <v>4237</v>
      </c>
      <c r="C1172" s="29" t="s">
        <v>1317</v>
      </c>
      <c r="D1172" s="30" t="s">
        <v>1430</v>
      </c>
      <c r="E1172" s="34" t="s">
        <v>1431</v>
      </c>
      <c r="F1172" s="29" t="s">
        <v>1429</v>
      </c>
      <c r="G1172" s="59" t="s">
        <v>3068</v>
      </c>
      <c r="H1172" s="60">
        <v>3250</v>
      </c>
      <c r="I1172" s="60">
        <v>1039.5</v>
      </c>
      <c r="J1172" s="60">
        <f t="shared" si="27"/>
        <v>3378375</v>
      </c>
      <c r="K1172" s="14"/>
      <c r="L1172" s="14"/>
      <c r="M1172" s="14"/>
      <c r="N1172" s="14"/>
      <c r="O1172" s="14"/>
      <c r="P1172" s="14"/>
      <c r="Q1172" s="14"/>
      <c r="R1172" s="14"/>
      <c r="S1172" s="14"/>
      <c r="T1172" s="14"/>
      <c r="U1172" s="14"/>
      <c r="V1172" s="14"/>
      <c r="W1172" s="14"/>
      <c r="X1172" s="14"/>
      <c r="Y1172" s="14"/>
      <c r="Z1172" s="14"/>
      <c r="AA1172" s="14"/>
      <c r="AB1172" s="14"/>
      <c r="AC1172" s="14"/>
      <c r="AD1172" s="14"/>
      <c r="AE1172" s="14"/>
    </row>
    <row r="1173" spans="1:31" ht="56.25">
      <c r="A1173" s="28">
        <v>1169</v>
      </c>
      <c r="B1173" s="58" t="s">
        <v>4238</v>
      </c>
      <c r="C1173" s="29" t="s">
        <v>2341</v>
      </c>
      <c r="D1173" s="30" t="s">
        <v>1435</v>
      </c>
      <c r="E1173" s="34" t="s">
        <v>1318</v>
      </c>
      <c r="F1173" s="29" t="s">
        <v>1429</v>
      </c>
      <c r="G1173" s="59" t="s">
        <v>3068</v>
      </c>
      <c r="H1173" s="60">
        <v>46500</v>
      </c>
      <c r="I1173" s="60">
        <v>10279.5</v>
      </c>
      <c r="J1173" s="60">
        <f t="shared" si="27"/>
        <v>477996750</v>
      </c>
      <c r="K1173" s="14"/>
      <c r="L1173" s="14"/>
      <c r="M1173" s="14"/>
      <c r="N1173" s="14"/>
      <c r="O1173" s="14"/>
      <c r="P1173" s="14"/>
      <c r="Q1173" s="14"/>
      <c r="R1173" s="14"/>
      <c r="S1173" s="14"/>
      <c r="T1173" s="14"/>
      <c r="U1173" s="14"/>
      <c r="V1173" s="14"/>
      <c r="W1173" s="14"/>
      <c r="X1173" s="14"/>
      <c r="Y1173" s="14"/>
      <c r="Z1173" s="14"/>
      <c r="AA1173" s="14"/>
      <c r="AB1173" s="14"/>
      <c r="AC1173" s="14"/>
      <c r="AD1173" s="14"/>
      <c r="AE1173" s="14"/>
    </row>
    <row r="1174" spans="1:31" ht="131.25">
      <c r="A1174" s="28">
        <v>1170</v>
      </c>
      <c r="B1174" s="58" t="s">
        <v>4239</v>
      </c>
      <c r="C1174" s="29" t="s">
        <v>666</v>
      </c>
      <c r="D1174" s="30" t="s">
        <v>1582</v>
      </c>
      <c r="E1174" s="34" t="s">
        <v>667</v>
      </c>
      <c r="F1174" s="29" t="s">
        <v>1429</v>
      </c>
      <c r="G1174" s="29" t="s">
        <v>3067</v>
      </c>
      <c r="H1174" s="60">
        <v>25</v>
      </c>
      <c r="I1174" s="60">
        <v>230000</v>
      </c>
      <c r="J1174" s="60">
        <f t="shared" si="27"/>
        <v>5750000</v>
      </c>
      <c r="K1174" s="14"/>
      <c r="L1174" s="14"/>
      <c r="M1174" s="14"/>
      <c r="N1174" s="14"/>
      <c r="O1174" s="14"/>
      <c r="P1174" s="14"/>
      <c r="Q1174" s="14"/>
      <c r="R1174" s="14"/>
      <c r="S1174" s="14"/>
      <c r="T1174" s="14"/>
      <c r="U1174" s="14"/>
      <c r="V1174" s="14"/>
      <c r="W1174" s="14"/>
      <c r="X1174" s="14"/>
      <c r="Y1174" s="14"/>
      <c r="Z1174" s="14"/>
      <c r="AA1174" s="14"/>
      <c r="AB1174" s="14"/>
      <c r="AC1174" s="14"/>
      <c r="AD1174" s="14"/>
      <c r="AE1174" s="14"/>
    </row>
    <row r="1175" spans="1:31" ht="37.5">
      <c r="A1175" s="28">
        <v>1171</v>
      </c>
      <c r="B1175" s="58" t="s">
        <v>4240</v>
      </c>
      <c r="C1175" s="37" t="s">
        <v>1319</v>
      </c>
      <c r="D1175" s="41" t="s">
        <v>1424</v>
      </c>
      <c r="E1175" s="86" t="s">
        <v>1320</v>
      </c>
      <c r="F1175" s="37" t="s">
        <v>1466</v>
      </c>
      <c r="G1175" s="118" t="s">
        <v>3068</v>
      </c>
      <c r="H1175" s="60">
        <v>380</v>
      </c>
      <c r="I1175" s="60">
        <v>19723</v>
      </c>
      <c r="J1175" s="60">
        <f t="shared" si="27"/>
        <v>7494740</v>
      </c>
      <c r="K1175" s="14"/>
      <c r="L1175" s="14"/>
      <c r="M1175" s="14"/>
      <c r="N1175" s="14"/>
      <c r="O1175" s="14"/>
      <c r="P1175" s="14"/>
      <c r="Q1175" s="14"/>
      <c r="R1175" s="14"/>
      <c r="S1175" s="14"/>
      <c r="T1175" s="14"/>
      <c r="U1175" s="14"/>
      <c r="V1175" s="14"/>
      <c r="W1175" s="14"/>
      <c r="X1175" s="14"/>
      <c r="Y1175" s="14"/>
      <c r="Z1175" s="14"/>
      <c r="AA1175" s="14"/>
      <c r="AB1175" s="14"/>
      <c r="AC1175" s="14"/>
      <c r="AD1175" s="14"/>
      <c r="AE1175" s="14"/>
    </row>
    <row r="1176" spans="1:31" ht="409.5">
      <c r="A1176" s="28">
        <v>1172</v>
      </c>
      <c r="B1176" s="58" t="s">
        <v>4241</v>
      </c>
      <c r="C1176" s="29" t="s">
        <v>1292</v>
      </c>
      <c r="D1176" s="30" t="s">
        <v>1293</v>
      </c>
      <c r="E1176" s="34" t="s">
        <v>1006</v>
      </c>
      <c r="F1176" s="29" t="s">
        <v>1427</v>
      </c>
      <c r="G1176" s="29" t="s">
        <v>3069</v>
      </c>
      <c r="H1176" s="60">
        <v>1500</v>
      </c>
      <c r="I1176" s="60">
        <v>4500000</v>
      </c>
      <c r="J1176" s="60">
        <f t="shared" si="27"/>
        <v>6750000000</v>
      </c>
      <c r="K1176" s="14"/>
      <c r="L1176" s="14"/>
      <c r="M1176" s="14"/>
      <c r="N1176" s="14"/>
      <c r="O1176" s="14"/>
      <c r="P1176" s="14"/>
      <c r="Q1176" s="14"/>
      <c r="R1176" s="14"/>
      <c r="S1176" s="14"/>
      <c r="T1176" s="14"/>
      <c r="U1176" s="14"/>
      <c r="V1176" s="14"/>
      <c r="W1176" s="14"/>
      <c r="X1176" s="14"/>
      <c r="Y1176" s="14"/>
      <c r="Z1176" s="14"/>
      <c r="AA1176" s="14"/>
      <c r="AB1176" s="14"/>
      <c r="AC1176" s="14"/>
      <c r="AD1176" s="14"/>
      <c r="AE1176" s="14"/>
    </row>
    <row r="1177" spans="1:31" ht="409.5">
      <c r="A1177" s="28">
        <v>1173</v>
      </c>
      <c r="B1177" s="58" t="s">
        <v>4242</v>
      </c>
      <c r="C1177" s="29" t="s">
        <v>1005</v>
      </c>
      <c r="D1177" s="30" t="s">
        <v>1293</v>
      </c>
      <c r="E1177" s="34" t="s">
        <v>1004</v>
      </c>
      <c r="F1177" s="29" t="s">
        <v>1427</v>
      </c>
      <c r="G1177" s="29" t="s">
        <v>3069</v>
      </c>
      <c r="H1177" s="60">
        <v>3000</v>
      </c>
      <c r="I1177" s="60">
        <v>3000000</v>
      </c>
      <c r="J1177" s="60">
        <f t="shared" si="27"/>
        <v>9000000000</v>
      </c>
      <c r="K1177" s="14"/>
      <c r="L1177" s="14"/>
      <c r="M1177" s="14"/>
      <c r="N1177" s="14"/>
      <c r="O1177" s="14"/>
      <c r="P1177" s="14"/>
      <c r="Q1177" s="14"/>
      <c r="R1177" s="14"/>
      <c r="S1177" s="14"/>
      <c r="T1177" s="14"/>
      <c r="U1177" s="14"/>
      <c r="V1177" s="14"/>
      <c r="W1177" s="14"/>
      <c r="X1177" s="14"/>
      <c r="Y1177" s="14"/>
      <c r="Z1177" s="14"/>
      <c r="AA1177" s="14"/>
      <c r="AB1177" s="14"/>
      <c r="AC1177" s="14"/>
      <c r="AD1177" s="14"/>
      <c r="AE1177" s="14"/>
    </row>
    <row r="1178" spans="1:31" ht="37.5">
      <c r="A1178" s="28">
        <v>1174</v>
      </c>
      <c r="B1178" s="58" t="s">
        <v>4243</v>
      </c>
      <c r="C1178" s="29" t="s">
        <v>2343</v>
      </c>
      <c r="D1178" s="30" t="s">
        <v>1424</v>
      </c>
      <c r="E1178" s="34" t="s">
        <v>2344</v>
      </c>
      <c r="F1178" s="29" t="s">
        <v>1429</v>
      </c>
      <c r="G1178" s="59" t="s">
        <v>3068</v>
      </c>
      <c r="H1178" s="60">
        <v>247</v>
      </c>
      <c r="I1178" s="60">
        <v>132000</v>
      </c>
      <c r="J1178" s="60">
        <f t="shared" si="27"/>
        <v>32604000</v>
      </c>
      <c r="K1178" s="14"/>
      <c r="L1178" s="14"/>
      <c r="M1178" s="14"/>
      <c r="N1178" s="14"/>
      <c r="O1178" s="14"/>
      <c r="P1178" s="14"/>
      <c r="Q1178" s="14"/>
      <c r="R1178" s="14"/>
      <c r="S1178" s="14"/>
      <c r="T1178" s="14"/>
      <c r="U1178" s="14"/>
      <c r="V1178" s="14"/>
      <c r="W1178" s="14"/>
      <c r="X1178" s="14"/>
      <c r="Y1178" s="14"/>
      <c r="Z1178" s="14"/>
      <c r="AA1178" s="14"/>
      <c r="AB1178" s="14"/>
      <c r="AC1178" s="14"/>
      <c r="AD1178" s="14"/>
      <c r="AE1178" s="14"/>
    </row>
    <row r="1179" spans="1:31" ht="37.5">
      <c r="A1179" s="28">
        <v>1175</v>
      </c>
      <c r="B1179" s="58" t="s">
        <v>4244</v>
      </c>
      <c r="C1179" s="29" t="s">
        <v>2345</v>
      </c>
      <c r="D1179" s="30" t="s">
        <v>1424</v>
      </c>
      <c r="E1179" s="34" t="s">
        <v>2346</v>
      </c>
      <c r="F1179" s="29" t="s">
        <v>1429</v>
      </c>
      <c r="G1179" s="59" t="s">
        <v>3068</v>
      </c>
      <c r="H1179" s="60">
        <v>175</v>
      </c>
      <c r="I1179" s="60">
        <v>159500</v>
      </c>
      <c r="J1179" s="60">
        <f t="shared" si="27"/>
        <v>27912500</v>
      </c>
      <c r="K1179" s="14"/>
      <c r="L1179" s="14"/>
      <c r="M1179" s="14"/>
      <c r="N1179" s="14"/>
      <c r="O1179" s="14"/>
      <c r="P1179" s="14"/>
      <c r="Q1179" s="14"/>
      <c r="R1179" s="14"/>
      <c r="S1179" s="14"/>
      <c r="T1179" s="14"/>
      <c r="U1179" s="14"/>
      <c r="V1179" s="14"/>
      <c r="W1179" s="14"/>
      <c r="X1179" s="14"/>
      <c r="Y1179" s="14"/>
      <c r="Z1179" s="14"/>
      <c r="AA1179" s="14"/>
      <c r="AB1179" s="14"/>
      <c r="AC1179" s="14"/>
      <c r="AD1179" s="14"/>
      <c r="AE1179" s="14"/>
    </row>
    <row r="1180" spans="1:31" ht="37.5">
      <c r="A1180" s="28">
        <v>1176</v>
      </c>
      <c r="B1180" s="58" t="s">
        <v>4245</v>
      </c>
      <c r="C1180" s="29" t="s">
        <v>1321</v>
      </c>
      <c r="D1180" s="30" t="s">
        <v>1597</v>
      </c>
      <c r="E1180" s="34"/>
      <c r="F1180" s="29" t="s">
        <v>1429</v>
      </c>
      <c r="G1180" s="59" t="s">
        <v>3068</v>
      </c>
      <c r="H1180" s="60">
        <v>15</v>
      </c>
      <c r="I1180" s="60">
        <v>770000</v>
      </c>
      <c r="J1180" s="60">
        <f t="shared" si="27"/>
        <v>11550000</v>
      </c>
      <c r="K1180" s="14"/>
      <c r="L1180" s="14"/>
      <c r="M1180" s="14"/>
      <c r="N1180" s="14"/>
      <c r="O1180" s="14"/>
      <c r="P1180" s="14"/>
      <c r="Q1180" s="14"/>
      <c r="R1180" s="14"/>
      <c r="S1180" s="14"/>
      <c r="T1180" s="14"/>
      <c r="U1180" s="14"/>
      <c r="V1180" s="14"/>
      <c r="W1180" s="14"/>
      <c r="X1180" s="14"/>
      <c r="Y1180" s="14"/>
      <c r="Z1180" s="14"/>
      <c r="AA1180" s="14"/>
      <c r="AB1180" s="14"/>
      <c r="AC1180" s="14"/>
      <c r="AD1180" s="14"/>
      <c r="AE1180" s="14"/>
    </row>
    <row r="1181" spans="1:31" ht="37.5">
      <c r="A1181" s="28">
        <v>1177</v>
      </c>
      <c r="B1181" s="58" t="s">
        <v>4246</v>
      </c>
      <c r="C1181" s="29" t="s">
        <v>2347</v>
      </c>
      <c r="D1181" s="30" t="s">
        <v>1435</v>
      </c>
      <c r="E1181" s="34" t="s">
        <v>2342</v>
      </c>
      <c r="F1181" s="29" t="s">
        <v>1427</v>
      </c>
      <c r="G1181" s="29" t="s">
        <v>3067</v>
      </c>
      <c r="H1181" s="60">
        <v>150</v>
      </c>
      <c r="I1181" s="60">
        <v>230029.8</v>
      </c>
      <c r="J1181" s="60">
        <f t="shared" si="27"/>
        <v>34504470</v>
      </c>
      <c r="K1181" s="14"/>
      <c r="L1181" s="14"/>
      <c r="M1181" s="14"/>
      <c r="N1181" s="14"/>
      <c r="O1181" s="14"/>
      <c r="P1181" s="14"/>
      <c r="Q1181" s="14"/>
      <c r="R1181" s="14"/>
      <c r="S1181" s="14"/>
      <c r="T1181" s="14"/>
      <c r="U1181" s="14"/>
      <c r="V1181" s="14"/>
      <c r="W1181" s="14"/>
      <c r="X1181" s="14"/>
      <c r="Y1181" s="14"/>
      <c r="Z1181" s="14"/>
      <c r="AA1181" s="14"/>
      <c r="AB1181" s="14"/>
      <c r="AC1181" s="14"/>
      <c r="AD1181" s="14"/>
      <c r="AE1181" s="14"/>
    </row>
    <row r="1182" spans="1:31" ht="37.5">
      <c r="A1182" s="28">
        <v>1178</v>
      </c>
      <c r="B1182" s="58" t="s">
        <v>4247</v>
      </c>
      <c r="C1182" s="37" t="s">
        <v>1322</v>
      </c>
      <c r="D1182" s="30" t="s">
        <v>1424</v>
      </c>
      <c r="E1182" s="34" t="s">
        <v>1544</v>
      </c>
      <c r="F1182" s="29" t="s">
        <v>1466</v>
      </c>
      <c r="G1182" s="59" t="s">
        <v>3068</v>
      </c>
      <c r="H1182" s="60">
        <v>240</v>
      </c>
      <c r="I1182" s="60">
        <v>43780</v>
      </c>
      <c r="J1182" s="60">
        <f t="shared" si="27"/>
        <v>10507200</v>
      </c>
      <c r="K1182" s="14"/>
      <c r="L1182" s="14"/>
      <c r="M1182" s="14"/>
      <c r="N1182" s="14"/>
      <c r="O1182" s="14"/>
      <c r="P1182" s="14"/>
      <c r="Q1182" s="14"/>
      <c r="R1182" s="14"/>
      <c r="S1182" s="14"/>
      <c r="T1182" s="14"/>
      <c r="U1182" s="14"/>
      <c r="V1182" s="14"/>
      <c r="W1182" s="14"/>
      <c r="X1182" s="14"/>
      <c r="Y1182" s="14"/>
      <c r="Z1182" s="14"/>
      <c r="AA1182" s="14"/>
      <c r="AB1182" s="14"/>
      <c r="AC1182" s="14"/>
      <c r="AD1182" s="14"/>
      <c r="AE1182" s="14"/>
    </row>
    <row r="1183" spans="1:31" ht="37.5">
      <c r="A1183" s="28">
        <v>1179</v>
      </c>
      <c r="B1183" s="58" t="s">
        <v>4248</v>
      </c>
      <c r="C1183" s="37" t="s">
        <v>1323</v>
      </c>
      <c r="D1183" s="30" t="s">
        <v>1424</v>
      </c>
      <c r="E1183" s="34" t="s">
        <v>1543</v>
      </c>
      <c r="F1183" s="29" t="s">
        <v>1466</v>
      </c>
      <c r="G1183" s="59" t="s">
        <v>3068</v>
      </c>
      <c r="H1183" s="60">
        <v>295</v>
      </c>
      <c r="I1183" s="60">
        <v>80300</v>
      </c>
      <c r="J1183" s="60">
        <f t="shared" si="27"/>
        <v>23688500</v>
      </c>
      <c r="K1183" s="14"/>
      <c r="L1183" s="14"/>
      <c r="M1183" s="14"/>
      <c r="N1183" s="14"/>
      <c r="O1183" s="14"/>
      <c r="P1183" s="14"/>
      <c r="Q1183" s="14"/>
      <c r="R1183" s="14"/>
      <c r="S1183" s="14"/>
      <c r="T1183" s="14"/>
      <c r="U1183" s="14"/>
      <c r="V1183" s="14"/>
      <c r="W1183" s="14"/>
      <c r="X1183" s="14"/>
      <c r="Y1183" s="14"/>
      <c r="Z1183" s="14"/>
      <c r="AA1183" s="14"/>
      <c r="AB1183" s="14"/>
      <c r="AC1183" s="14"/>
      <c r="AD1183" s="14"/>
      <c r="AE1183" s="14"/>
    </row>
    <row r="1184" spans="1:31" ht="37.5">
      <c r="A1184" s="28">
        <v>1180</v>
      </c>
      <c r="B1184" s="58" t="s">
        <v>4249</v>
      </c>
      <c r="C1184" s="29" t="s">
        <v>2348</v>
      </c>
      <c r="D1184" s="30" t="s">
        <v>1424</v>
      </c>
      <c r="E1184" s="34" t="s">
        <v>2349</v>
      </c>
      <c r="F1184" s="29" t="s">
        <v>1429</v>
      </c>
      <c r="G1184" s="59" t="s">
        <v>3068</v>
      </c>
      <c r="H1184" s="60">
        <v>100</v>
      </c>
      <c r="I1184" s="60">
        <v>9900</v>
      </c>
      <c r="J1184" s="60">
        <f t="shared" si="27"/>
        <v>990000</v>
      </c>
      <c r="K1184" s="14"/>
      <c r="L1184" s="14"/>
      <c r="M1184" s="14"/>
      <c r="N1184" s="14"/>
      <c r="O1184" s="14"/>
      <c r="P1184" s="14"/>
      <c r="Q1184" s="14"/>
      <c r="R1184" s="14"/>
      <c r="S1184" s="14"/>
      <c r="T1184" s="14"/>
      <c r="U1184" s="14"/>
      <c r="V1184" s="14"/>
      <c r="W1184" s="14"/>
      <c r="X1184" s="14"/>
      <c r="Y1184" s="14"/>
      <c r="Z1184" s="14"/>
      <c r="AA1184" s="14"/>
      <c r="AB1184" s="14"/>
      <c r="AC1184" s="14"/>
      <c r="AD1184" s="14"/>
      <c r="AE1184" s="14"/>
    </row>
    <row r="1185" spans="1:31" ht="37.5">
      <c r="A1185" s="28">
        <v>1181</v>
      </c>
      <c r="B1185" s="58" t="s">
        <v>4250</v>
      </c>
      <c r="C1185" s="29" t="s">
        <v>2350</v>
      </c>
      <c r="D1185" s="30" t="s">
        <v>1156</v>
      </c>
      <c r="E1185" s="34" t="s">
        <v>2351</v>
      </c>
      <c r="F1185" s="29" t="s">
        <v>1429</v>
      </c>
      <c r="G1185" s="59" t="s">
        <v>3068</v>
      </c>
      <c r="H1185" s="60">
        <v>126</v>
      </c>
      <c r="I1185" s="60">
        <v>66990</v>
      </c>
      <c r="J1185" s="60">
        <f t="shared" si="27"/>
        <v>8440740</v>
      </c>
      <c r="K1185" s="14"/>
      <c r="L1185" s="14"/>
      <c r="M1185" s="14"/>
      <c r="N1185" s="14"/>
      <c r="O1185" s="14"/>
      <c r="P1185" s="14"/>
      <c r="Q1185" s="14"/>
      <c r="R1185" s="14"/>
      <c r="S1185" s="14"/>
      <c r="T1185" s="14"/>
      <c r="U1185" s="14"/>
      <c r="V1185" s="14"/>
      <c r="W1185" s="14"/>
      <c r="X1185" s="14"/>
      <c r="Y1185" s="14"/>
      <c r="Z1185" s="14"/>
      <c r="AA1185" s="14"/>
      <c r="AB1185" s="14"/>
      <c r="AC1185" s="14"/>
      <c r="AD1185" s="14"/>
      <c r="AE1185" s="14"/>
    </row>
    <row r="1186" spans="1:31" ht="37.5">
      <c r="A1186" s="28">
        <v>1182</v>
      </c>
      <c r="B1186" s="58" t="s">
        <v>4251</v>
      </c>
      <c r="C1186" s="29" t="s">
        <v>668</v>
      </c>
      <c r="D1186" s="30" t="s">
        <v>1424</v>
      </c>
      <c r="E1186" s="34" t="s">
        <v>669</v>
      </c>
      <c r="F1186" s="29" t="s">
        <v>1429</v>
      </c>
      <c r="G1186" s="29" t="s">
        <v>3067</v>
      </c>
      <c r="H1186" s="60">
        <v>90</v>
      </c>
      <c r="I1186" s="60">
        <v>121000</v>
      </c>
      <c r="J1186" s="60">
        <f t="shared" si="27"/>
        <v>10890000</v>
      </c>
      <c r="K1186" s="14"/>
      <c r="L1186" s="14"/>
      <c r="M1186" s="14"/>
      <c r="N1186" s="14"/>
      <c r="O1186" s="14"/>
      <c r="P1186" s="14"/>
      <c r="Q1186" s="14"/>
      <c r="R1186" s="14"/>
      <c r="S1186" s="14"/>
      <c r="T1186" s="14"/>
      <c r="U1186" s="14"/>
      <c r="V1186" s="14"/>
      <c r="W1186" s="14"/>
      <c r="X1186" s="14"/>
      <c r="Y1186" s="14"/>
      <c r="Z1186" s="14"/>
      <c r="AA1186" s="14"/>
      <c r="AB1186" s="14"/>
      <c r="AC1186" s="14"/>
      <c r="AD1186" s="14"/>
      <c r="AE1186" s="14"/>
    </row>
    <row r="1187" spans="1:31" ht="93.75">
      <c r="A1187" s="28">
        <v>1183</v>
      </c>
      <c r="B1187" s="58" t="s">
        <v>4252</v>
      </c>
      <c r="C1187" s="29" t="s">
        <v>2352</v>
      </c>
      <c r="D1187" s="30" t="s">
        <v>1430</v>
      </c>
      <c r="E1187" s="34" t="s">
        <v>2765</v>
      </c>
      <c r="F1187" s="29" t="s">
        <v>1427</v>
      </c>
      <c r="G1187" s="59" t="s">
        <v>3068</v>
      </c>
      <c r="H1187" s="60">
        <v>2100</v>
      </c>
      <c r="I1187" s="60">
        <v>11495</v>
      </c>
      <c r="J1187" s="60">
        <f t="shared" si="27"/>
        <v>24139500</v>
      </c>
      <c r="K1187" s="14"/>
      <c r="L1187" s="14"/>
      <c r="M1187" s="14"/>
      <c r="N1187" s="14"/>
      <c r="O1187" s="14"/>
      <c r="P1187" s="14"/>
      <c r="Q1187" s="14"/>
      <c r="R1187" s="14"/>
      <c r="S1187" s="14"/>
      <c r="T1187" s="14"/>
      <c r="U1187" s="14"/>
      <c r="V1187" s="14"/>
      <c r="W1187" s="14"/>
      <c r="X1187" s="14"/>
      <c r="Y1187" s="14"/>
      <c r="Z1187" s="14"/>
      <c r="AA1187" s="14"/>
      <c r="AB1187" s="14"/>
      <c r="AC1187" s="14"/>
      <c r="AD1187" s="14"/>
      <c r="AE1187" s="14"/>
    </row>
    <row r="1188" spans="1:31" ht="37.5">
      <c r="A1188" s="28">
        <v>1184</v>
      </c>
      <c r="B1188" s="58" t="s">
        <v>4253</v>
      </c>
      <c r="C1188" s="29" t="s">
        <v>2352</v>
      </c>
      <c r="D1188" s="30" t="s">
        <v>1424</v>
      </c>
      <c r="E1188" s="34" t="s">
        <v>2353</v>
      </c>
      <c r="F1188" s="29" t="s">
        <v>1432</v>
      </c>
      <c r="G1188" s="59" t="s">
        <v>3068</v>
      </c>
      <c r="H1188" s="60">
        <v>2292225</v>
      </c>
      <c r="I1188" s="60">
        <v>400</v>
      </c>
      <c r="J1188" s="60">
        <f t="shared" si="27"/>
        <v>916890000</v>
      </c>
      <c r="K1188" s="14"/>
      <c r="L1188" s="14"/>
      <c r="M1188" s="14"/>
      <c r="N1188" s="14"/>
      <c r="O1188" s="14"/>
      <c r="P1188" s="14"/>
      <c r="Q1188" s="14"/>
      <c r="R1188" s="14"/>
      <c r="S1188" s="14"/>
      <c r="T1188" s="14"/>
      <c r="U1188" s="14"/>
      <c r="V1188" s="14"/>
      <c r="W1188" s="14"/>
      <c r="X1188" s="14"/>
      <c r="Y1188" s="14"/>
      <c r="Z1188" s="14"/>
      <c r="AA1188" s="14"/>
      <c r="AB1188" s="14"/>
      <c r="AC1188" s="14"/>
      <c r="AD1188" s="14"/>
      <c r="AE1188" s="14"/>
    </row>
    <row r="1189" spans="1:31" ht="150">
      <c r="A1189" s="28">
        <v>1185</v>
      </c>
      <c r="B1189" s="58" t="s">
        <v>4254</v>
      </c>
      <c r="C1189" s="29" t="s">
        <v>2355</v>
      </c>
      <c r="D1189" s="30" t="s">
        <v>1426</v>
      </c>
      <c r="E1189" s="34" t="s">
        <v>2354</v>
      </c>
      <c r="F1189" s="29" t="s">
        <v>1429</v>
      </c>
      <c r="G1189" s="59" t="s">
        <v>3068</v>
      </c>
      <c r="H1189" s="60">
        <v>400000</v>
      </c>
      <c r="I1189" s="60">
        <v>483</v>
      </c>
      <c r="J1189" s="60">
        <f t="shared" si="27"/>
        <v>193200000</v>
      </c>
      <c r="K1189" s="14"/>
      <c r="L1189" s="14"/>
      <c r="M1189" s="14"/>
      <c r="N1189" s="14"/>
      <c r="O1189" s="14"/>
      <c r="P1189" s="14"/>
      <c r="Q1189" s="14"/>
      <c r="R1189" s="14"/>
      <c r="S1189" s="14"/>
      <c r="T1189" s="14"/>
      <c r="U1189" s="14"/>
      <c r="V1189" s="14"/>
      <c r="W1189" s="14"/>
      <c r="X1189" s="14"/>
      <c r="Y1189" s="14"/>
      <c r="Z1189" s="14"/>
      <c r="AA1189" s="14"/>
      <c r="AB1189" s="14"/>
      <c r="AC1189" s="14"/>
      <c r="AD1189" s="14"/>
      <c r="AE1189" s="14"/>
    </row>
    <row r="1190" spans="1:31" ht="37.5">
      <c r="A1190" s="28">
        <v>1186</v>
      </c>
      <c r="B1190" s="58" t="s">
        <v>4255</v>
      </c>
      <c r="C1190" s="29" t="s">
        <v>2355</v>
      </c>
      <c r="D1190" s="30" t="s">
        <v>1424</v>
      </c>
      <c r="E1190" s="34" t="s">
        <v>670</v>
      </c>
      <c r="F1190" s="29" t="s">
        <v>1427</v>
      </c>
      <c r="G1190" s="29" t="s">
        <v>3067</v>
      </c>
      <c r="H1190" s="60">
        <v>16020</v>
      </c>
      <c r="I1190" s="60">
        <v>26900</v>
      </c>
      <c r="J1190" s="60">
        <f t="shared" si="27"/>
        <v>430938000</v>
      </c>
      <c r="K1190" s="14"/>
      <c r="L1190" s="14"/>
      <c r="M1190" s="14"/>
      <c r="N1190" s="14"/>
      <c r="O1190" s="14"/>
      <c r="P1190" s="14"/>
      <c r="Q1190" s="14"/>
      <c r="R1190" s="14"/>
      <c r="S1190" s="14"/>
      <c r="T1190" s="14"/>
      <c r="U1190" s="14"/>
      <c r="V1190" s="14"/>
      <c r="W1190" s="14"/>
      <c r="X1190" s="14"/>
      <c r="Y1190" s="14"/>
      <c r="Z1190" s="14"/>
      <c r="AA1190" s="14"/>
      <c r="AB1190" s="14"/>
      <c r="AC1190" s="14"/>
      <c r="AD1190" s="14"/>
      <c r="AE1190" s="14"/>
    </row>
    <row r="1191" spans="1:31" ht="37.5">
      <c r="A1191" s="28">
        <v>1187</v>
      </c>
      <c r="B1191" s="58" t="s">
        <v>4256</v>
      </c>
      <c r="C1191" s="29" t="s">
        <v>2352</v>
      </c>
      <c r="D1191" s="30" t="s">
        <v>1426</v>
      </c>
      <c r="E1191" s="34" t="s">
        <v>2356</v>
      </c>
      <c r="F1191" s="29" t="s">
        <v>1427</v>
      </c>
      <c r="G1191" s="29" t="s">
        <v>3067</v>
      </c>
      <c r="H1191" s="60">
        <v>15</v>
      </c>
      <c r="I1191" s="60">
        <v>100000</v>
      </c>
      <c r="J1191" s="60">
        <f t="shared" si="27"/>
        <v>1500000</v>
      </c>
      <c r="K1191" s="14"/>
      <c r="L1191" s="14"/>
      <c r="M1191" s="14"/>
      <c r="N1191" s="14"/>
      <c r="O1191" s="14"/>
      <c r="P1191" s="14"/>
      <c r="Q1191" s="14"/>
      <c r="R1191" s="14"/>
      <c r="S1191" s="14"/>
      <c r="T1191" s="14"/>
      <c r="U1191" s="14"/>
      <c r="V1191" s="14"/>
      <c r="W1191" s="14"/>
      <c r="X1191" s="14"/>
      <c r="Y1191" s="14"/>
      <c r="Z1191" s="14"/>
      <c r="AA1191" s="14"/>
      <c r="AB1191" s="14"/>
      <c r="AC1191" s="14"/>
      <c r="AD1191" s="14"/>
      <c r="AE1191" s="14"/>
    </row>
    <row r="1192" spans="1:31" ht="37.5">
      <c r="A1192" s="28">
        <v>1188</v>
      </c>
      <c r="B1192" s="58" t="s">
        <v>4257</v>
      </c>
      <c r="C1192" s="29" t="s">
        <v>671</v>
      </c>
      <c r="D1192" s="30" t="s">
        <v>1325</v>
      </c>
      <c r="E1192" s="34" t="s">
        <v>1326</v>
      </c>
      <c r="F1192" s="29" t="s">
        <v>1429</v>
      </c>
      <c r="G1192" s="29" t="s">
        <v>3067</v>
      </c>
      <c r="H1192" s="60">
        <v>2</v>
      </c>
      <c r="I1192" s="60">
        <v>200000</v>
      </c>
      <c r="J1192" s="60">
        <f t="shared" si="27"/>
        <v>400000</v>
      </c>
      <c r="K1192" s="14"/>
      <c r="L1192" s="14"/>
      <c r="M1192" s="14"/>
      <c r="N1192" s="14"/>
      <c r="O1192" s="14"/>
      <c r="P1192" s="14"/>
      <c r="Q1192" s="14"/>
      <c r="R1192" s="14"/>
      <c r="S1192" s="14"/>
      <c r="T1192" s="14"/>
      <c r="U1192" s="14"/>
      <c r="V1192" s="14"/>
      <c r="W1192" s="14"/>
      <c r="X1192" s="14"/>
      <c r="Y1192" s="14"/>
      <c r="Z1192" s="14"/>
      <c r="AA1192" s="14"/>
      <c r="AB1192" s="14"/>
      <c r="AC1192" s="14"/>
      <c r="AD1192" s="14"/>
      <c r="AE1192" s="14"/>
    </row>
    <row r="1193" spans="1:31" ht="37.5">
      <c r="A1193" s="28">
        <v>1189</v>
      </c>
      <c r="B1193" s="58" t="s">
        <v>4258</v>
      </c>
      <c r="C1193" s="29" t="s">
        <v>1324</v>
      </c>
      <c r="D1193" s="30" t="s">
        <v>1325</v>
      </c>
      <c r="E1193" s="34" t="s">
        <v>1326</v>
      </c>
      <c r="F1193" s="29" t="s">
        <v>1429</v>
      </c>
      <c r="G1193" s="59" t="s">
        <v>3068</v>
      </c>
      <c r="H1193" s="60">
        <v>2</v>
      </c>
      <c r="I1193" s="60">
        <v>300000</v>
      </c>
      <c r="J1193" s="60">
        <f t="shared" si="27"/>
        <v>600000</v>
      </c>
      <c r="K1193" s="14"/>
      <c r="L1193" s="14"/>
      <c r="M1193" s="14"/>
      <c r="N1193" s="14"/>
      <c r="O1193" s="14"/>
      <c r="P1193" s="14"/>
      <c r="Q1193" s="14"/>
      <c r="R1193" s="14"/>
      <c r="S1193" s="14"/>
      <c r="T1193" s="14"/>
      <c r="U1193" s="14"/>
      <c r="V1193" s="14"/>
      <c r="W1193" s="14"/>
      <c r="X1193" s="14"/>
      <c r="Y1193" s="14"/>
      <c r="Z1193" s="14"/>
      <c r="AA1193" s="14"/>
      <c r="AB1193" s="14"/>
      <c r="AC1193" s="14"/>
      <c r="AD1193" s="14"/>
      <c r="AE1193" s="14"/>
    </row>
    <row r="1194" spans="1:31" ht="37.5">
      <c r="A1194" s="28">
        <v>1190</v>
      </c>
      <c r="B1194" s="58" t="s">
        <v>4259</v>
      </c>
      <c r="C1194" s="29" t="s">
        <v>4974</v>
      </c>
      <c r="D1194" s="30" t="s">
        <v>1327</v>
      </c>
      <c r="E1194" s="66" t="s">
        <v>1328</v>
      </c>
      <c r="F1194" s="29" t="s">
        <v>1432</v>
      </c>
      <c r="G1194" s="59" t="s">
        <v>3068</v>
      </c>
      <c r="H1194" s="60">
        <v>3300</v>
      </c>
      <c r="I1194" s="60">
        <v>21000</v>
      </c>
      <c r="J1194" s="60">
        <f t="shared" si="27"/>
        <v>69300000</v>
      </c>
      <c r="K1194" s="14"/>
      <c r="L1194" s="14"/>
      <c r="M1194" s="14"/>
      <c r="N1194" s="14"/>
      <c r="O1194" s="14"/>
      <c r="P1194" s="14"/>
      <c r="Q1194" s="14"/>
      <c r="R1194" s="14"/>
      <c r="S1194" s="14"/>
      <c r="T1194" s="14"/>
      <c r="U1194" s="14"/>
      <c r="V1194" s="14"/>
      <c r="W1194" s="14"/>
      <c r="X1194" s="14"/>
      <c r="Y1194" s="14"/>
      <c r="Z1194" s="14"/>
      <c r="AA1194" s="14"/>
      <c r="AB1194" s="14"/>
      <c r="AC1194" s="14"/>
      <c r="AD1194" s="14"/>
      <c r="AE1194" s="14"/>
    </row>
    <row r="1195" spans="1:31" ht="37.5">
      <c r="A1195" s="28">
        <v>1191</v>
      </c>
      <c r="B1195" s="58" t="s">
        <v>4260</v>
      </c>
      <c r="C1195" s="29" t="s">
        <v>672</v>
      </c>
      <c r="D1195" s="30" t="s">
        <v>1325</v>
      </c>
      <c r="E1195" s="34" t="s">
        <v>1326</v>
      </c>
      <c r="F1195" s="29" t="s">
        <v>1429</v>
      </c>
      <c r="G1195" s="29" t="s">
        <v>3067</v>
      </c>
      <c r="H1195" s="60">
        <v>2</v>
      </c>
      <c r="I1195" s="60">
        <v>200000</v>
      </c>
      <c r="J1195" s="60">
        <f t="shared" si="27"/>
        <v>400000</v>
      </c>
      <c r="K1195" s="14"/>
      <c r="L1195" s="14"/>
      <c r="M1195" s="14"/>
      <c r="N1195" s="14"/>
      <c r="O1195" s="14"/>
      <c r="P1195" s="14"/>
      <c r="Q1195" s="14"/>
      <c r="R1195" s="14"/>
      <c r="S1195" s="14"/>
      <c r="T1195" s="14"/>
      <c r="U1195" s="14"/>
      <c r="V1195" s="14"/>
      <c r="W1195" s="14"/>
      <c r="X1195" s="14"/>
      <c r="Y1195" s="14"/>
      <c r="Z1195" s="14"/>
      <c r="AA1195" s="14"/>
      <c r="AB1195" s="14"/>
      <c r="AC1195" s="14"/>
      <c r="AD1195" s="14"/>
      <c r="AE1195" s="14"/>
    </row>
    <row r="1196" spans="1:31" ht="41.25">
      <c r="A1196" s="28">
        <v>1192</v>
      </c>
      <c r="B1196" s="58" t="s">
        <v>4261</v>
      </c>
      <c r="C1196" s="29" t="s">
        <v>2357</v>
      </c>
      <c r="D1196" s="30" t="s">
        <v>1822</v>
      </c>
      <c r="E1196" s="66" t="s">
        <v>4975</v>
      </c>
      <c r="F1196" s="29" t="s">
        <v>1432</v>
      </c>
      <c r="G1196" s="59" t="s">
        <v>3068</v>
      </c>
      <c r="H1196" s="60">
        <v>4708</v>
      </c>
      <c r="I1196" s="60">
        <v>28000</v>
      </c>
      <c r="J1196" s="60">
        <f t="shared" si="27"/>
        <v>131824000</v>
      </c>
      <c r="K1196" s="14"/>
      <c r="L1196" s="14"/>
      <c r="M1196" s="14"/>
      <c r="N1196" s="14"/>
      <c r="O1196" s="14"/>
      <c r="P1196" s="14"/>
      <c r="Q1196" s="14"/>
      <c r="R1196" s="14"/>
      <c r="S1196" s="14"/>
      <c r="T1196" s="14"/>
      <c r="U1196" s="14"/>
      <c r="V1196" s="14"/>
      <c r="W1196" s="14"/>
      <c r="X1196" s="14"/>
      <c r="Y1196" s="14"/>
      <c r="Z1196" s="14"/>
      <c r="AA1196" s="14"/>
      <c r="AB1196" s="14"/>
      <c r="AC1196" s="14"/>
      <c r="AD1196" s="14"/>
      <c r="AE1196" s="14"/>
    </row>
    <row r="1197" spans="1:31" ht="41.25">
      <c r="A1197" s="28">
        <v>1193</v>
      </c>
      <c r="B1197" s="58" t="s">
        <v>4262</v>
      </c>
      <c r="C1197" s="29" t="s">
        <v>2357</v>
      </c>
      <c r="D1197" s="30" t="s">
        <v>1822</v>
      </c>
      <c r="E1197" s="66" t="s">
        <v>4976</v>
      </c>
      <c r="F1197" s="29" t="s">
        <v>1432</v>
      </c>
      <c r="G1197" s="59" t="s">
        <v>3068</v>
      </c>
      <c r="H1197" s="60">
        <v>23649</v>
      </c>
      <c r="I1197" s="60">
        <v>45000</v>
      </c>
      <c r="J1197" s="60">
        <f t="shared" si="27"/>
        <v>1064205000</v>
      </c>
      <c r="K1197" s="14"/>
      <c r="L1197" s="14"/>
      <c r="M1197" s="14"/>
      <c r="N1197" s="14"/>
      <c r="O1197" s="14"/>
      <c r="P1197" s="14"/>
      <c r="Q1197" s="14"/>
      <c r="R1197" s="14"/>
      <c r="S1197" s="14"/>
      <c r="T1197" s="14"/>
      <c r="U1197" s="14"/>
      <c r="V1197" s="14"/>
      <c r="W1197" s="14"/>
      <c r="X1197" s="14"/>
      <c r="Y1197" s="14"/>
      <c r="Z1197" s="14"/>
      <c r="AA1197" s="14"/>
      <c r="AB1197" s="14"/>
      <c r="AC1197" s="14"/>
      <c r="AD1197" s="14"/>
      <c r="AE1197" s="14"/>
    </row>
    <row r="1198" spans="1:31" ht="56.25">
      <c r="A1198" s="28">
        <v>1194</v>
      </c>
      <c r="B1198" s="58" t="s">
        <v>4263</v>
      </c>
      <c r="C1198" s="29" t="s">
        <v>2357</v>
      </c>
      <c r="D1198" s="30" t="s">
        <v>1548</v>
      </c>
      <c r="E1198" s="66" t="s">
        <v>1329</v>
      </c>
      <c r="F1198" s="29" t="s">
        <v>1432</v>
      </c>
      <c r="G1198" s="59" t="s">
        <v>3068</v>
      </c>
      <c r="H1198" s="60">
        <v>1013500</v>
      </c>
      <c r="I1198" s="60">
        <v>5500</v>
      </c>
      <c r="J1198" s="60">
        <f t="shared" si="27"/>
        <v>5574250000</v>
      </c>
      <c r="K1198" s="14"/>
      <c r="L1198" s="14"/>
      <c r="M1198" s="14"/>
      <c r="N1198" s="14"/>
      <c r="O1198" s="14"/>
      <c r="P1198" s="14"/>
      <c r="Q1198" s="14"/>
      <c r="R1198" s="14"/>
      <c r="S1198" s="14"/>
      <c r="T1198" s="14"/>
      <c r="U1198" s="14"/>
      <c r="V1198" s="14"/>
      <c r="W1198" s="14"/>
      <c r="X1198" s="14"/>
      <c r="Y1198" s="14"/>
      <c r="Z1198" s="14"/>
      <c r="AA1198" s="14"/>
      <c r="AB1198" s="14"/>
      <c r="AC1198" s="14"/>
      <c r="AD1198" s="14"/>
      <c r="AE1198" s="14"/>
    </row>
    <row r="1199" spans="1:31" ht="56.25">
      <c r="A1199" s="28">
        <v>1195</v>
      </c>
      <c r="B1199" s="58" t="s">
        <v>4264</v>
      </c>
      <c r="C1199" s="29" t="s">
        <v>2370</v>
      </c>
      <c r="D1199" s="30" t="s">
        <v>1424</v>
      </c>
      <c r="E1199" s="34" t="s">
        <v>2764</v>
      </c>
      <c r="F1199" s="29" t="s">
        <v>1429</v>
      </c>
      <c r="G1199" s="59" t="s">
        <v>3068</v>
      </c>
      <c r="H1199" s="60">
        <v>2980</v>
      </c>
      <c r="I1199" s="60">
        <v>5313</v>
      </c>
      <c r="J1199" s="60">
        <f t="shared" si="27"/>
        <v>15832740</v>
      </c>
      <c r="K1199" s="14"/>
      <c r="L1199" s="14"/>
      <c r="M1199" s="14"/>
      <c r="N1199" s="14"/>
      <c r="O1199" s="14"/>
      <c r="P1199" s="14"/>
      <c r="Q1199" s="14"/>
      <c r="R1199" s="14"/>
      <c r="S1199" s="14"/>
      <c r="T1199" s="14"/>
      <c r="U1199" s="14"/>
      <c r="V1199" s="14"/>
      <c r="W1199" s="14"/>
      <c r="X1199" s="14"/>
      <c r="Y1199" s="14"/>
      <c r="Z1199" s="14"/>
      <c r="AA1199" s="14"/>
      <c r="AB1199" s="14"/>
      <c r="AC1199" s="14"/>
      <c r="AD1199" s="14"/>
      <c r="AE1199" s="14"/>
    </row>
    <row r="1200" spans="1:31" s="19" customFormat="1" ht="56.25">
      <c r="A1200" s="28">
        <v>1196</v>
      </c>
      <c r="B1200" s="58" t="s">
        <v>4265</v>
      </c>
      <c r="C1200" s="46" t="s">
        <v>2370</v>
      </c>
      <c r="D1200" s="47" t="s">
        <v>1424</v>
      </c>
      <c r="E1200" s="50" t="s">
        <v>2763</v>
      </c>
      <c r="F1200" s="35" t="s">
        <v>1429</v>
      </c>
      <c r="G1200" s="120" t="s">
        <v>3068</v>
      </c>
      <c r="H1200" s="60">
        <v>74710</v>
      </c>
      <c r="I1200" s="60">
        <v>4504.5</v>
      </c>
      <c r="J1200" s="60">
        <f t="shared" si="27"/>
        <v>336531195</v>
      </c>
      <c r="K1200" s="14"/>
      <c r="L1200" s="14"/>
      <c r="M1200" s="14"/>
      <c r="N1200" s="14"/>
      <c r="O1200" s="14"/>
      <c r="P1200" s="14"/>
      <c r="Q1200" s="14"/>
      <c r="R1200" s="14"/>
      <c r="S1200" s="14"/>
      <c r="T1200" s="14"/>
      <c r="U1200" s="14"/>
      <c r="V1200" s="14"/>
      <c r="W1200" s="14"/>
      <c r="X1200" s="14"/>
      <c r="Y1200" s="14"/>
      <c r="Z1200" s="14"/>
      <c r="AA1200" s="14"/>
      <c r="AB1200" s="14"/>
      <c r="AC1200" s="14"/>
      <c r="AD1200" s="14"/>
      <c r="AE1200" s="14"/>
    </row>
    <row r="1201" spans="1:31" ht="112.5">
      <c r="A1201" s="28">
        <v>1197</v>
      </c>
      <c r="B1201" s="58" t="s">
        <v>4266</v>
      </c>
      <c r="C1201" s="29" t="s">
        <v>2370</v>
      </c>
      <c r="D1201" s="30" t="s">
        <v>1430</v>
      </c>
      <c r="E1201" s="34" t="s">
        <v>2371</v>
      </c>
      <c r="F1201" s="29" t="s">
        <v>1425</v>
      </c>
      <c r="G1201" s="29" t="s">
        <v>3069</v>
      </c>
      <c r="H1201" s="60">
        <v>600</v>
      </c>
      <c r="I1201" s="60">
        <v>105600</v>
      </c>
      <c r="J1201" s="60">
        <f t="shared" si="27"/>
        <v>63360000</v>
      </c>
      <c r="K1201" s="14"/>
      <c r="L1201" s="14"/>
      <c r="M1201" s="14"/>
      <c r="N1201" s="14"/>
      <c r="O1201" s="14"/>
      <c r="P1201" s="14"/>
      <c r="Q1201" s="14"/>
      <c r="R1201" s="14"/>
      <c r="S1201" s="14"/>
      <c r="T1201" s="14"/>
      <c r="U1201" s="14"/>
      <c r="V1201" s="14"/>
      <c r="W1201" s="14"/>
      <c r="X1201" s="14"/>
      <c r="Y1201" s="14"/>
      <c r="Z1201" s="14"/>
      <c r="AA1201" s="14"/>
      <c r="AB1201" s="14"/>
      <c r="AC1201" s="14"/>
      <c r="AD1201" s="14"/>
      <c r="AE1201" s="14"/>
    </row>
    <row r="1202" spans="1:31" ht="56.25">
      <c r="A1202" s="28">
        <v>1198</v>
      </c>
      <c r="B1202" s="58" t="s">
        <v>4267</v>
      </c>
      <c r="C1202" s="37" t="s">
        <v>2370</v>
      </c>
      <c r="D1202" s="41" t="s">
        <v>1426</v>
      </c>
      <c r="E1202" s="86" t="s">
        <v>2372</v>
      </c>
      <c r="F1202" s="37" t="s">
        <v>1427</v>
      </c>
      <c r="G1202" s="37" t="s">
        <v>3069</v>
      </c>
      <c r="H1202" s="60">
        <v>100</v>
      </c>
      <c r="I1202" s="60">
        <v>10000</v>
      </c>
      <c r="J1202" s="60">
        <f t="shared" si="27"/>
        <v>1000000</v>
      </c>
      <c r="K1202" s="14"/>
      <c r="L1202" s="14"/>
      <c r="M1202" s="14"/>
      <c r="N1202" s="14"/>
      <c r="O1202" s="14"/>
      <c r="P1202" s="14"/>
      <c r="Q1202" s="14"/>
      <c r="R1202" s="14"/>
      <c r="S1202" s="14"/>
      <c r="T1202" s="14"/>
      <c r="U1202" s="14"/>
      <c r="V1202" s="14"/>
      <c r="W1202" s="14"/>
      <c r="X1202" s="14"/>
      <c r="Y1202" s="14"/>
      <c r="Z1202" s="14"/>
      <c r="AA1202" s="14"/>
      <c r="AB1202" s="14"/>
      <c r="AC1202" s="14"/>
      <c r="AD1202" s="14"/>
      <c r="AE1202" s="14"/>
    </row>
    <row r="1203" spans="1:31" s="21" customFormat="1" ht="409.5">
      <c r="A1203" s="28">
        <v>1199</v>
      </c>
      <c r="B1203" s="58" t="s">
        <v>4268</v>
      </c>
      <c r="C1203" s="46" t="s">
        <v>2581</v>
      </c>
      <c r="D1203" s="47" t="s">
        <v>1430</v>
      </c>
      <c r="E1203" s="111" t="s">
        <v>673</v>
      </c>
      <c r="F1203" s="46" t="s">
        <v>1427</v>
      </c>
      <c r="G1203" s="46" t="s">
        <v>3067</v>
      </c>
      <c r="H1203" s="60">
        <v>10</v>
      </c>
      <c r="I1203" s="60">
        <v>57200000</v>
      </c>
      <c r="J1203" s="60">
        <f t="shared" si="27"/>
        <v>572000000</v>
      </c>
      <c r="K1203" s="14"/>
      <c r="L1203" s="14"/>
      <c r="M1203" s="14"/>
      <c r="N1203" s="14"/>
      <c r="O1203" s="14"/>
      <c r="P1203" s="14"/>
      <c r="Q1203" s="14"/>
      <c r="R1203" s="14"/>
      <c r="S1203" s="14"/>
      <c r="T1203" s="14"/>
      <c r="U1203" s="14"/>
      <c r="V1203" s="14"/>
      <c r="W1203" s="14"/>
      <c r="X1203" s="14"/>
      <c r="Y1203" s="14"/>
      <c r="Z1203" s="14"/>
      <c r="AA1203" s="14"/>
      <c r="AB1203" s="14"/>
      <c r="AC1203" s="14"/>
      <c r="AD1203" s="14"/>
      <c r="AE1203" s="14"/>
    </row>
    <row r="1204" spans="1:31" s="19" customFormat="1" ht="409.5">
      <c r="A1204" s="28">
        <v>1200</v>
      </c>
      <c r="B1204" s="58" t="s">
        <v>4269</v>
      </c>
      <c r="C1204" s="35" t="s">
        <v>674</v>
      </c>
      <c r="D1204" s="36" t="s">
        <v>1430</v>
      </c>
      <c r="E1204" s="50" t="s">
        <v>675</v>
      </c>
      <c r="F1204" s="35" t="s">
        <v>1427</v>
      </c>
      <c r="G1204" s="35" t="s">
        <v>3067</v>
      </c>
      <c r="H1204" s="60">
        <v>15</v>
      </c>
      <c r="I1204" s="60">
        <v>52250000</v>
      </c>
      <c r="J1204" s="60">
        <f t="shared" si="27"/>
        <v>783750000</v>
      </c>
      <c r="K1204" s="14"/>
      <c r="L1204" s="14"/>
      <c r="M1204" s="14"/>
      <c r="N1204" s="14"/>
      <c r="O1204" s="14"/>
      <c r="P1204" s="14"/>
      <c r="Q1204" s="14"/>
      <c r="R1204" s="14"/>
      <c r="S1204" s="14"/>
      <c r="T1204" s="14"/>
      <c r="U1204" s="14"/>
      <c r="V1204" s="14"/>
      <c r="W1204" s="14"/>
      <c r="X1204" s="14"/>
      <c r="Y1204" s="14"/>
      <c r="Z1204" s="14"/>
      <c r="AA1204" s="14"/>
      <c r="AB1204" s="14"/>
      <c r="AC1204" s="14"/>
      <c r="AD1204" s="14"/>
      <c r="AE1204" s="14"/>
    </row>
    <row r="1205" spans="1:31" s="19" customFormat="1" ht="409.5">
      <c r="A1205" s="28">
        <v>1201</v>
      </c>
      <c r="B1205" s="58" t="s">
        <v>4270</v>
      </c>
      <c r="C1205" s="35" t="s">
        <v>676</v>
      </c>
      <c r="D1205" s="36" t="s">
        <v>999</v>
      </c>
      <c r="E1205" s="50" t="s">
        <v>677</v>
      </c>
      <c r="F1205" s="35" t="s">
        <v>1427</v>
      </c>
      <c r="G1205" s="35" t="s">
        <v>3067</v>
      </c>
      <c r="H1205" s="60">
        <v>10</v>
      </c>
      <c r="I1205" s="60">
        <v>65000000</v>
      </c>
      <c r="J1205" s="60">
        <f t="shared" si="27"/>
        <v>650000000</v>
      </c>
      <c r="K1205" s="14"/>
      <c r="L1205" s="14"/>
      <c r="M1205" s="14"/>
      <c r="N1205" s="14"/>
      <c r="O1205" s="14"/>
      <c r="P1205" s="14"/>
      <c r="Q1205" s="14"/>
      <c r="R1205" s="14"/>
      <c r="S1205" s="14"/>
      <c r="T1205" s="14"/>
      <c r="U1205" s="14"/>
      <c r="V1205" s="14"/>
      <c r="W1205" s="14"/>
      <c r="X1205" s="14"/>
      <c r="Y1205" s="14"/>
      <c r="Z1205" s="14"/>
      <c r="AA1205" s="14"/>
      <c r="AB1205" s="14"/>
      <c r="AC1205" s="14"/>
      <c r="AD1205" s="14"/>
      <c r="AE1205" s="14"/>
    </row>
    <row r="1206" spans="1:31" s="19" customFormat="1" ht="409.5">
      <c r="A1206" s="28">
        <v>1202</v>
      </c>
      <c r="B1206" s="58" t="s">
        <v>4271</v>
      </c>
      <c r="C1206" s="35" t="s">
        <v>678</v>
      </c>
      <c r="D1206" s="36" t="s">
        <v>1430</v>
      </c>
      <c r="E1206" s="50" t="s">
        <v>2583</v>
      </c>
      <c r="F1206" s="35" t="s">
        <v>1529</v>
      </c>
      <c r="G1206" s="35" t="s">
        <v>3067</v>
      </c>
      <c r="H1206" s="60">
        <v>35</v>
      </c>
      <c r="I1206" s="60">
        <v>36000000</v>
      </c>
      <c r="J1206" s="60">
        <f t="shared" si="27"/>
        <v>1260000000</v>
      </c>
      <c r="K1206" s="14"/>
      <c r="L1206" s="14"/>
      <c r="M1206" s="14"/>
      <c r="N1206" s="14"/>
      <c r="O1206" s="14"/>
      <c r="P1206" s="14"/>
      <c r="Q1206" s="14"/>
      <c r="R1206" s="14"/>
      <c r="S1206" s="14"/>
      <c r="T1206" s="14"/>
      <c r="U1206" s="14"/>
      <c r="V1206" s="14"/>
      <c r="W1206" s="14"/>
      <c r="X1206" s="14"/>
      <c r="Y1206" s="14"/>
      <c r="Z1206" s="14"/>
      <c r="AA1206" s="14"/>
      <c r="AB1206" s="14"/>
      <c r="AC1206" s="14"/>
      <c r="AD1206" s="14"/>
      <c r="AE1206" s="14"/>
    </row>
    <row r="1207" spans="1:31" s="19" customFormat="1" ht="168.75">
      <c r="A1207" s="28">
        <v>1203</v>
      </c>
      <c r="B1207" s="58" t="s">
        <v>4272</v>
      </c>
      <c r="C1207" s="35" t="s">
        <v>679</v>
      </c>
      <c r="D1207" s="36" t="s">
        <v>1430</v>
      </c>
      <c r="E1207" s="50" t="s">
        <v>680</v>
      </c>
      <c r="F1207" s="35" t="s">
        <v>1427</v>
      </c>
      <c r="G1207" s="35" t="s">
        <v>3067</v>
      </c>
      <c r="H1207" s="60">
        <v>20</v>
      </c>
      <c r="I1207" s="60">
        <v>49000000</v>
      </c>
      <c r="J1207" s="60">
        <f t="shared" si="27"/>
        <v>980000000</v>
      </c>
      <c r="K1207" s="14"/>
      <c r="L1207" s="14"/>
      <c r="M1207" s="14"/>
      <c r="N1207" s="14"/>
      <c r="O1207" s="14"/>
      <c r="P1207" s="14"/>
      <c r="Q1207" s="14"/>
      <c r="R1207" s="14"/>
      <c r="S1207" s="14"/>
      <c r="T1207" s="14"/>
      <c r="U1207" s="14"/>
      <c r="V1207" s="14"/>
      <c r="W1207" s="14"/>
      <c r="X1207" s="14"/>
      <c r="Y1207" s="14"/>
      <c r="Z1207" s="14"/>
      <c r="AA1207" s="14"/>
      <c r="AB1207" s="14"/>
      <c r="AC1207" s="14"/>
      <c r="AD1207" s="14"/>
      <c r="AE1207" s="14"/>
    </row>
    <row r="1208" spans="1:31" s="19" customFormat="1" ht="150">
      <c r="A1208" s="28">
        <v>1204</v>
      </c>
      <c r="B1208" s="58" t="s">
        <v>4273</v>
      </c>
      <c r="C1208" s="35" t="s">
        <v>681</v>
      </c>
      <c r="D1208" s="36" t="s">
        <v>1430</v>
      </c>
      <c r="E1208" s="50" t="s">
        <v>682</v>
      </c>
      <c r="F1208" s="35" t="s">
        <v>1529</v>
      </c>
      <c r="G1208" s="35" t="s">
        <v>3067</v>
      </c>
      <c r="H1208" s="60">
        <v>10</v>
      </c>
      <c r="I1208" s="60">
        <v>31000000</v>
      </c>
      <c r="J1208" s="60">
        <f t="shared" si="27"/>
        <v>310000000</v>
      </c>
      <c r="K1208" s="14"/>
      <c r="L1208" s="14"/>
      <c r="M1208" s="14"/>
      <c r="N1208" s="14"/>
      <c r="O1208" s="14"/>
      <c r="P1208" s="14"/>
      <c r="Q1208" s="14"/>
      <c r="R1208" s="14"/>
      <c r="S1208" s="14"/>
      <c r="T1208" s="14"/>
      <c r="U1208" s="14"/>
      <c r="V1208" s="14"/>
      <c r="W1208" s="14"/>
      <c r="X1208" s="14"/>
      <c r="Y1208" s="14"/>
      <c r="Z1208" s="14"/>
      <c r="AA1208" s="14"/>
      <c r="AB1208" s="14"/>
      <c r="AC1208" s="14"/>
      <c r="AD1208" s="14"/>
      <c r="AE1208" s="14"/>
    </row>
    <row r="1209" spans="1:31" s="19" customFormat="1" ht="409.5">
      <c r="A1209" s="28">
        <v>1205</v>
      </c>
      <c r="B1209" s="58" t="s">
        <v>4274</v>
      </c>
      <c r="C1209" s="35" t="s">
        <v>683</v>
      </c>
      <c r="D1209" s="36" t="s">
        <v>1430</v>
      </c>
      <c r="E1209" s="50" t="s">
        <v>684</v>
      </c>
      <c r="F1209" s="35" t="s">
        <v>1427</v>
      </c>
      <c r="G1209" s="35" t="s">
        <v>3067</v>
      </c>
      <c r="H1209" s="60">
        <v>30</v>
      </c>
      <c r="I1209" s="60">
        <v>41800000</v>
      </c>
      <c r="J1209" s="60">
        <f t="shared" si="27"/>
        <v>1254000000</v>
      </c>
      <c r="K1209" s="14"/>
      <c r="L1209" s="14"/>
      <c r="M1209" s="14"/>
      <c r="N1209" s="14"/>
      <c r="O1209" s="14"/>
      <c r="P1209" s="14"/>
      <c r="Q1209" s="14"/>
      <c r="R1209" s="14"/>
      <c r="S1209" s="14"/>
      <c r="T1209" s="14"/>
      <c r="U1209" s="14"/>
      <c r="V1209" s="14"/>
      <c r="W1209" s="14"/>
      <c r="X1209" s="14"/>
      <c r="Y1209" s="14"/>
      <c r="Z1209" s="14"/>
      <c r="AA1209" s="14"/>
      <c r="AB1209" s="14"/>
      <c r="AC1209" s="14"/>
      <c r="AD1209" s="14"/>
      <c r="AE1209" s="14"/>
    </row>
    <row r="1210" spans="1:31" s="19" customFormat="1" ht="409.5">
      <c r="A1210" s="28">
        <v>1206</v>
      </c>
      <c r="B1210" s="58" t="s">
        <v>4275</v>
      </c>
      <c r="C1210" s="35" t="s">
        <v>685</v>
      </c>
      <c r="D1210" s="36" t="s">
        <v>1430</v>
      </c>
      <c r="E1210" s="50" t="s">
        <v>686</v>
      </c>
      <c r="F1210" s="35" t="s">
        <v>1427</v>
      </c>
      <c r="G1210" s="35" t="s">
        <v>3067</v>
      </c>
      <c r="H1210" s="60">
        <v>50</v>
      </c>
      <c r="I1210" s="60">
        <v>47000000</v>
      </c>
      <c r="J1210" s="60">
        <f t="shared" si="27"/>
        <v>2350000000</v>
      </c>
      <c r="K1210" s="14"/>
      <c r="L1210" s="14"/>
      <c r="M1210" s="14"/>
      <c r="N1210" s="14"/>
      <c r="O1210" s="14"/>
      <c r="P1210" s="14"/>
      <c r="Q1210" s="14"/>
      <c r="R1210" s="14"/>
      <c r="S1210" s="14"/>
      <c r="T1210" s="14"/>
      <c r="U1210" s="14"/>
      <c r="V1210" s="14"/>
      <c r="W1210" s="14"/>
      <c r="X1210" s="14"/>
      <c r="Y1210" s="14"/>
      <c r="Z1210" s="14"/>
      <c r="AA1210" s="14"/>
      <c r="AB1210" s="14"/>
      <c r="AC1210" s="14"/>
      <c r="AD1210" s="14"/>
      <c r="AE1210" s="14"/>
    </row>
    <row r="1211" spans="1:31" s="19" customFormat="1" ht="409.5">
      <c r="A1211" s="28">
        <v>1207</v>
      </c>
      <c r="B1211" s="58" t="s">
        <v>4276</v>
      </c>
      <c r="C1211" s="121" t="s">
        <v>2582</v>
      </c>
      <c r="D1211" s="36" t="s">
        <v>999</v>
      </c>
      <c r="E1211" s="122" t="s">
        <v>687</v>
      </c>
      <c r="F1211" s="35" t="s">
        <v>1427</v>
      </c>
      <c r="G1211" s="35" t="s">
        <v>3067</v>
      </c>
      <c r="H1211" s="60">
        <v>40</v>
      </c>
      <c r="I1211" s="60">
        <v>49500000</v>
      </c>
      <c r="J1211" s="60">
        <f t="shared" si="27"/>
        <v>1980000000</v>
      </c>
      <c r="K1211" s="14"/>
      <c r="L1211" s="14"/>
      <c r="M1211" s="14"/>
      <c r="N1211" s="14"/>
      <c r="O1211" s="14"/>
      <c r="P1211" s="14"/>
      <c r="Q1211" s="14"/>
      <c r="R1211" s="14"/>
      <c r="S1211" s="14"/>
      <c r="T1211" s="14"/>
      <c r="U1211" s="14"/>
      <c r="V1211" s="14"/>
      <c r="W1211" s="14"/>
      <c r="X1211" s="14"/>
      <c r="Y1211" s="14"/>
      <c r="Z1211" s="14"/>
      <c r="AA1211" s="14"/>
      <c r="AB1211" s="14"/>
      <c r="AC1211" s="14"/>
      <c r="AD1211" s="14"/>
      <c r="AE1211" s="14"/>
    </row>
    <row r="1212" spans="1:31" s="19" customFormat="1" ht="409.5">
      <c r="A1212" s="28">
        <v>1208</v>
      </c>
      <c r="B1212" s="58" t="s">
        <v>4277</v>
      </c>
      <c r="C1212" s="35" t="s">
        <v>2585</v>
      </c>
      <c r="D1212" s="36" t="s">
        <v>1430</v>
      </c>
      <c r="E1212" s="50" t="s">
        <v>2584</v>
      </c>
      <c r="F1212" s="35" t="s">
        <v>1427</v>
      </c>
      <c r="G1212" s="35" t="s">
        <v>3067</v>
      </c>
      <c r="H1212" s="60">
        <v>30</v>
      </c>
      <c r="I1212" s="60">
        <v>40000000</v>
      </c>
      <c r="J1212" s="60">
        <f t="shared" si="27"/>
        <v>1200000000</v>
      </c>
      <c r="K1212" s="14"/>
      <c r="L1212" s="14"/>
      <c r="M1212" s="14"/>
      <c r="N1212" s="14"/>
      <c r="O1212" s="14"/>
      <c r="P1212" s="14"/>
      <c r="Q1212" s="14"/>
      <c r="R1212" s="14"/>
      <c r="S1212" s="14"/>
      <c r="T1212" s="14"/>
      <c r="U1212" s="14"/>
      <c r="V1212" s="14"/>
      <c r="W1212" s="14"/>
      <c r="X1212" s="14"/>
      <c r="Y1212" s="14"/>
      <c r="Z1212" s="14"/>
      <c r="AA1212" s="14"/>
      <c r="AB1212" s="14"/>
      <c r="AC1212" s="14"/>
      <c r="AD1212" s="14"/>
      <c r="AE1212" s="14"/>
    </row>
    <row r="1213" spans="1:31" s="19" customFormat="1" ht="409.5">
      <c r="A1213" s="28">
        <v>1209</v>
      </c>
      <c r="B1213" s="58" t="s">
        <v>4278</v>
      </c>
      <c r="C1213" s="35" t="s">
        <v>2586</v>
      </c>
      <c r="D1213" s="36" t="s">
        <v>1430</v>
      </c>
      <c r="E1213" s="50" t="s">
        <v>2587</v>
      </c>
      <c r="F1213" s="35" t="s">
        <v>1427</v>
      </c>
      <c r="G1213" s="35" t="s">
        <v>3067</v>
      </c>
      <c r="H1213" s="60">
        <v>10</v>
      </c>
      <c r="I1213" s="60">
        <v>45000000</v>
      </c>
      <c r="J1213" s="60">
        <f t="shared" si="27"/>
        <v>450000000</v>
      </c>
      <c r="K1213" s="14"/>
      <c r="L1213" s="14"/>
      <c r="M1213" s="14"/>
      <c r="N1213" s="14"/>
      <c r="O1213" s="14"/>
      <c r="P1213" s="14"/>
      <c r="Q1213" s="14"/>
      <c r="R1213" s="14"/>
      <c r="S1213" s="14"/>
      <c r="T1213" s="14"/>
      <c r="U1213" s="14"/>
      <c r="V1213" s="14"/>
      <c r="W1213" s="14"/>
      <c r="X1213" s="14"/>
      <c r="Y1213" s="14"/>
      <c r="Z1213" s="14"/>
      <c r="AA1213" s="14"/>
      <c r="AB1213" s="14"/>
      <c r="AC1213" s="14"/>
      <c r="AD1213" s="14"/>
      <c r="AE1213" s="14"/>
    </row>
    <row r="1214" spans="1:31" s="19" customFormat="1" ht="409.5">
      <c r="A1214" s="28">
        <v>1210</v>
      </c>
      <c r="B1214" s="58" t="s">
        <v>4279</v>
      </c>
      <c r="C1214" s="35" t="s">
        <v>714</v>
      </c>
      <c r="D1214" s="36" t="s">
        <v>1430</v>
      </c>
      <c r="E1214" s="50" t="s">
        <v>715</v>
      </c>
      <c r="F1214" s="35" t="s">
        <v>1529</v>
      </c>
      <c r="G1214" s="35" t="s">
        <v>3067</v>
      </c>
      <c r="H1214" s="60">
        <v>30</v>
      </c>
      <c r="I1214" s="60">
        <v>58000000</v>
      </c>
      <c r="J1214" s="60">
        <f t="shared" si="27"/>
        <v>1740000000</v>
      </c>
      <c r="K1214" s="14"/>
      <c r="L1214" s="14"/>
      <c r="M1214" s="14"/>
      <c r="N1214" s="14"/>
      <c r="O1214" s="14"/>
      <c r="P1214" s="14"/>
      <c r="Q1214" s="14"/>
      <c r="R1214" s="14"/>
      <c r="S1214" s="14"/>
      <c r="T1214" s="14"/>
      <c r="U1214" s="14"/>
      <c r="V1214" s="14"/>
      <c r="W1214" s="14"/>
      <c r="X1214" s="14"/>
      <c r="Y1214" s="14"/>
      <c r="Z1214" s="14"/>
      <c r="AA1214" s="14"/>
      <c r="AB1214" s="14"/>
      <c r="AC1214" s="14"/>
      <c r="AD1214" s="14"/>
      <c r="AE1214" s="14"/>
    </row>
    <row r="1215" spans="1:31" s="19" customFormat="1" ht="409.5">
      <c r="A1215" s="28">
        <v>1211</v>
      </c>
      <c r="B1215" s="58" t="s">
        <v>4280</v>
      </c>
      <c r="C1215" s="35" t="s">
        <v>716</v>
      </c>
      <c r="D1215" s="36" t="s">
        <v>1430</v>
      </c>
      <c r="E1215" s="50" t="s">
        <v>717</v>
      </c>
      <c r="F1215" s="35" t="s">
        <v>1427</v>
      </c>
      <c r="G1215" s="35" t="s">
        <v>3067</v>
      </c>
      <c r="H1215" s="60">
        <v>10</v>
      </c>
      <c r="I1215" s="60">
        <v>68000000</v>
      </c>
      <c r="J1215" s="60">
        <f t="shared" si="27"/>
        <v>680000000</v>
      </c>
      <c r="K1215" s="14"/>
      <c r="L1215" s="14"/>
      <c r="M1215" s="14"/>
      <c r="N1215" s="14"/>
      <c r="O1215" s="14"/>
      <c r="P1215" s="14"/>
      <c r="Q1215" s="14"/>
      <c r="R1215" s="14"/>
      <c r="S1215" s="14"/>
      <c r="T1215" s="14"/>
      <c r="U1215" s="14"/>
      <c r="V1215" s="14"/>
      <c r="W1215" s="14"/>
      <c r="X1215" s="14"/>
      <c r="Y1215" s="14"/>
      <c r="Z1215" s="14"/>
      <c r="AA1215" s="14"/>
      <c r="AB1215" s="14"/>
      <c r="AC1215" s="14"/>
      <c r="AD1215" s="14"/>
      <c r="AE1215" s="14"/>
    </row>
    <row r="1216" spans="1:31" s="19" customFormat="1" ht="409.5">
      <c r="A1216" s="28">
        <v>1212</v>
      </c>
      <c r="B1216" s="58" t="s">
        <v>4281</v>
      </c>
      <c r="C1216" s="35" t="s">
        <v>718</v>
      </c>
      <c r="D1216" s="36" t="s">
        <v>1430</v>
      </c>
      <c r="E1216" s="50" t="s">
        <v>719</v>
      </c>
      <c r="F1216" s="35" t="s">
        <v>1427</v>
      </c>
      <c r="G1216" s="35" t="s">
        <v>3067</v>
      </c>
      <c r="H1216" s="60">
        <v>30</v>
      </c>
      <c r="I1216" s="60">
        <v>55000000</v>
      </c>
      <c r="J1216" s="60">
        <f t="shared" si="27"/>
        <v>1650000000</v>
      </c>
      <c r="K1216" s="14"/>
      <c r="L1216" s="14"/>
      <c r="M1216" s="14"/>
      <c r="N1216" s="14"/>
      <c r="O1216" s="14"/>
      <c r="P1216" s="14"/>
      <c r="Q1216" s="14"/>
      <c r="R1216" s="14"/>
      <c r="S1216" s="14"/>
      <c r="T1216" s="14"/>
      <c r="U1216" s="14"/>
      <c r="V1216" s="14"/>
      <c r="W1216" s="14"/>
      <c r="X1216" s="14"/>
      <c r="Y1216" s="14"/>
      <c r="Z1216" s="14"/>
      <c r="AA1216" s="14"/>
      <c r="AB1216" s="14"/>
      <c r="AC1216" s="14"/>
      <c r="AD1216" s="14"/>
      <c r="AE1216" s="14"/>
    </row>
    <row r="1217" spans="1:31" s="19" customFormat="1" ht="409.5">
      <c r="A1217" s="28">
        <v>1213</v>
      </c>
      <c r="B1217" s="58" t="s">
        <v>4282</v>
      </c>
      <c r="C1217" s="35" t="s">
        <v>2589</v>
      </c>
      <c r="D1217" s="36" t="s">
        <v>1430</v>
      </c>
      <c r="E1217" s="50" t="s">
        <v>2588</v>
      </c>
      <c r="F1217" s="35" t="s">
        <v>1427</v>
      </c>
      <c r="G1217" s="35" t="s">
        <v>3067</v>
      </c>
      <c r="H1217" s="60">
        <v>40</v>
      </c>
      <c r="I1217" s="60">
        <v>57000000</v>
      </c>
      <c r="J1217" s="60">
        <f t="shared" si="27"/>
        <v>2280000000</v>
      </c>
      <c r="K1217" s="14"/>
      <c r="L1217" s="14"/>
      <c r="M1217" s="14"/>
      <c r="N1217" s="14"/>
      <c r="O1217" s="14"/>
      <c r="P1217" s="14"/>
      <c r="Q1217" s="14"/>
      <c r="R1217" s="14"/>
      <c r="S1217" s="14"/>
      <c r="T1217" s="14"/>
      <c r="U1217" s="14"/>
      <c r="V1217" s="14"/>
      <c r="W1217" s="14"/>
      <c r="X1217" s="14"/>
      <c r="Y1217" s="14"/>
      <c r="Z1217" s="14"/>
      <c r="AA1217" s="14"/>
      <c r="AB1217" s="14"/>
      <c r="AC1217" s="14"/>
      <c r="AD1217" s="14"/>
      <c r="AE1217" s="14"/>
    </row>
    <row r="1218" spans="1:31" s="19" customFormat="1" ht="409.5">
      <c r="A1218" s="28">
        <v>1214</v>
      </c>
      <c r="B1218" s="58" t="s">
        <v>4283</v>
      </c>
      <c r="C1218" s="121" t="s">
        <v>2589</v>
      </c>
      <c r="D1218" s="36" t="s">
        <v>999</v>
      </c>
      <c r="E1218" s="122" t="s">
        <v>711</v>
      </c>
      <c r="F1218" s="35" t="s">
        <v>1427</v>
      </c>
      <c r="G1218" s="35" t="s">
        <v>3067</v>
      </c>
      <c r="H1218" s="60">
        <v>30</v>
      </c>
      <c r="I1218" s="60">
        <v>62000000</v>
      </c>
      <c r="J1218" s="60">
        <f t="shared" si="27"/>
        <v>1860000000</v>
      </c>
      <c r="K1218" s="14"/>
      <c r="L1218" s="14"/>
      <c r="M1218" s="14"/>
      <c r="N1218" s="14"/>
      <c r="O1218" s="14"/>
      <c r="P1218" s="14"/>
      <c r="Q1218" s="14"/>
      <c r="R1218" s="14"/>
      <c r="S1218" s="14"/>
      <c r="T1218" s="14"/>
      <c r="U1218" s="14"/>
      <c r="V1218" s="14"/>
      <c r="W1218" s="14"/>
      <c r="X1218" s="14"/>
      <c r="Y1218" s="14"/>
      <c r="Z1218" s="14"/>
      <c r="AA1218" s="14"/>
      <c r="AB1218" s="14"/>
      <c r="AC1218" s="14"/>
      <c r="AD1218" s="14"/>
      <c r="AE1218" s="14"/>
    </row>
    <row r="1219" spans="1:31" s="19" customFormat="1" ht="409.5">
      <c r="A1219" s="28">
        <v>1215</v>
      </c>
      <c r="B1219" s="58" t="s">
        <v>4284</v>
      </c>
      <c r="C1219" s="121" t="s">
        <v>2589</v>
      </c>
      <c r="D1219" s="36" t="s">
        <v>999</v>
      </c>
      <c r="E1219" s="122" t="s">
        <v>2590</v>
      </c>
      <c r="F1219" s="35" t="s">
        <v>1427</v>
      </c>
      <c r="G1219" s="35" t="s">
        <v>3067</v>
      </c>
      <c r="H1219" s="60">
        <v>20</v>
      </c>
      <c r="I1219" s="60">
        <v>65000000</v>
      </c>
      <c r="J1219" s="60">
        <f t="shared" si="27"/>
        <v>1300000000</v>
      </c>
      <c r="K1219" s="14"/>
      <c r="L1219" s="14"/>
      <c r="M1219" s="14"/>
      <c r="N1219" s="14"/>
      <c r="O1219" s="14"/>
      <c r="P1219" s="14"/>
      <c r="Q1219" s="14"/>
      <c r="R1219" s="14"/>
      <c r="S1219" s="14"/>
      <c r="T1219" s="14"/>
      <c r="U1219" s="14"/>
      <c r="V1219" s="14"/>
      <c r="W1219" s="14"/>
      <c r="X1219" s="14"/>
      <c r="Y1219" s="14"/>
      <c r="Z1219" s="14"/>
      <c r="AA1219" s="14"/>
      <c r="AB1219" s="14"/>
      <c r="AC1219" s="14"/>
      <c r="AD1219" s="14"/>
      <c r="AE1219" s="14"/>
    </row>
    <row r="1220" spans="1:31" s="19" customFormat="1" ht="409.5">
      <c r="A1220" s="28">
        <v>1216</v>
      </c>
      <c r="B1220" s="58" t="s">
        <v>4285</v>
      </c>
      <c r="C1220" s="35" t="s">
        <v>2591</v>
      </c>
      <c r="D1220" s="36" t="s">
        <v>1430</v>
      </c>
      <c r="E1220" s="50" t="s">
        <v>449</v>
      </c>
      <c r="F1220" s="35" t="s">
        <v>1427</v>
      </c>
      <c r="G1220" s="35" t="s">
        <v>3067</v>
      </c>
      <c r="H1220" s="60">
        <v>30</v>
      </c>
      <c r="I1220" s="60">
        <v>47850000</v>
      </c>
      <c r="J1220" s="60">
        <f t="shared" si="27"/>
        <v>1435500000</v>
      </c>
      <c r="K1220" s="14"/>
      <c r="L1220" s="14"/>
      <c r="M1220" s="14"/>
      <c r="N1220" s="14"/>
      <c r="O1220" s="14"/>
      <c r="P1220" s="14"/>
      <c r="Q1220" s="14"/>
      <c r="R1220" s="14"/>
      <c r="S1220" s="14"/>
      <c r="T1220" s="14"/>
      <c r="U1220" s="14"/>
      <c r="V1220" s="14"/>
      <c r="W1220" s="14"/>
      <c r="X1220" s="14"/>
      <c r="Y1220" s="14"/>
      <c r="Z1220" s="14"/>
      <c r="AA1220" s="14"/>
      <c r="AB1220" s="14"/>
      <c r="AC1220" s="14"/>
      <c r="AD1220" s="14"/>
      <c r="AE1220" s="14"/>
    </row>
    <row r="1221" spans="1:31" s="19" customFormat="1" ht="409.5">
      <c r="A1221" s="28">
        <v>1217</v>
      </c>
      <c r="B1221" s="58" t="s">
        <v>4286</v>
      </c>
      <c r="C1221" s="35" t="s">
        <v>2592</v>
      </c>
      <c r="D1221" s="36" t="s">
        <v>1430</v>
      </c>
      <c r="E1221" s="50" t="s">
        <v>2593</v>
      </c>
      <c r="F1221" s="35" t="s">
        <v>1427</v>
      </c>
      <c r="G1221" s="35" t="s">
        <v>3067</v>
      </c>
      <c r="H1221" s="60">
        <v>5</v>
      </c>
      <c r="I1221" s="60">
        <v>72000000</v>
      </c>
      <c r="J1221" s="60">
        <f t="shared" si="27"/>
        <v>360000000</v>
      </c>
      <c r="K1221" s="14"/>
      <c r="L1221" s="14"/>
      <c r="M1221" s="14"/>
      <c r="N1221" s="14"/>
      <c r="O1221" s="14"/>
      <c r="P1221" s="14"/>
      <c r="Q1221" s="14"/>
      <c r="R1221" s="14"/>
      <c r="S1221" s="14"/>
      <c r="T1221" s="14"/>
      <c r="U1221" s="14"/>
      <c r="V1221" s="14"/>
      <c r="W1221" s="14"/>
      <c r="X1221" s="14"/>
      <c r="Y1221" s="14"/>
      <c r="Z1221" s="14"/>
      <c r="AA1221" s="14"/>
      <c r="AB1221" s="14"/>
      <c r="AC1221" s="14"/>
      <c r="AD1221" s="14"/>
      <c r="AE1221" s="14"/>
    </row>
    <row r="1222" spans="1:31" s="19" customFormat="1" ht="409.5">
      <c r="A1222" s="28">
        <v>1218</v>
      </c>
      <c r="B1222" s="58" t="s">
        <v>4287</v>
      </c>
      <c r="C1222" s="35" t="s">
        <v>2591</v>
      </c>
      <c r="D1222" s="36" t="s">
        <v>1430</v>
      </c>
      <c r="E1222" s="50" t="s">
        <v>2594</v>
      </c>
      <c r="F1222" s="35" t="s">
        <v>1427</v>
      </c>
      <c r="G1222" s="35" t="s">
        <v>3067</v>
      </c>
      <c r="H1222" s="60">
        <v>30</v>
      </c>
      <c r="I1222" s="60">
        <v>50380000</v>
      </c>
      <c r="J1222" s="60">
        <f t="shared" si="27"/>
        <v>1511400000</v>
      </c>
      <c r="K1222" s="14"/>
      <c r="L1222" s="14"/>
      <c r="M1222" s="14"/>
      <c r="N1222" s="14"/>
      <c r="O1222" s="14"/>
      <c r="P1222" s="14"/>
      <c r="Q1222" s="14"/>
      <c r="R1222" s="14"/>
      <c r="S1222" s="14"/>
      <c r="T1222" s="14"/>
      <c r="U1222" s="14"/>
      <c r="V1222" s="14"/>
      <c r="W1222" s="14"/>
      <c r="X1222" s="14"/>
      <c r="Y1222" s="14"/>
      <c r="Z1222" s="14"/>
      <c r="AA1222" s="14"/>
      <c r="AB1222" s="14"/>
      <c r="AC1222" s="14"/>
      <c r="AD1222" s="14"/>
      <c r="AE1222" s="14"/>
    </row>
    <row r="1223" spans="1:31" s="19" customFormat="1" ht="300">
      <c r="A1223" s="28">
        <v>1219</v>
      </c>
      <c r="B1223" s="58" t="s">
        <v>4288</v>
      </c>
      <c r="C1223" s="35" t="s">
        <v>2596</v>
      </c>
      <c r="D1223" s="123" t="s">
        <v>1424</v>
      </c>
      <c r="E1223" s="50" t="s">
        <v>2597</v>
      </c>
      <c r="F1223" s="35" t="s">
        <v>1427</v>
      </c>
      <c r="G1223" s="35" t="s">
        <v>3067</v>
      </c>
      <c r="H1223" s="60">
        <v>10</v>
      </c>
      <c r="I1223" s="60">
        <v>54500000</v>
      </c>
      <c r="J1223" s="60">
        <f t="shared" si="27"/>
        <v>545000000</v>
      </c>
      <c r="K1223" s="14"/>
      <c r="L1223" s="14"/>
      <c r="M1223" s="14"/>
      <c r="N1223" s="14"/>
      <c r="O1223" s="14"/>
      <c r="P1223" s="14"/>
      <c r="Q1223" s="14"/>
      <c r="R1223" s="14"/>
      <c r="S1223" s="14"/>
      <c r="T1223" s="14"/>
      <c r="U1223" s="14"/>
      <c r="V1223" s="14"/>
      <c r="W1223" s="14"/>
      <c r="X1223" s="14"/>
      <c r="Y1223" s="14"/>
      <c r="Z1223" s="14"/>
      <c r="AA1223" s="14"/>
      <c r="AB1223" s="14"/>
      <c r="AC1223" s="14"/>
      <c r="AD1223" s="14"/>
      <c r="AE1223" s="14"/>
    </row>
    <row r="1224" spans="1:31" s="19" customFormat="1" ht="409.5">
      <c r="A1224" s="28">
        <v>1220</v>
      </c>
      <c r="B1224" s="58" t="s">
        <v>4289</v>
      </c>
      <c r="C1224" s="35" t="s">
        <v>2595</v>
      </c>
      <c r="D1224" s="36"/>
      <c r="E1224" s="50" t="s">
        <v>913</v>
      </c>
      <c r="F1224" s="35" t="s">
        <v>1427</v>
      </c>
      <c r="G1224" s="35" t="s">
        <v>3069</v>
      </c>
      <c r="H1224" s="60">
        <v>5</v>
      </c>
      <c r="I1224" s="60">
        <v>62000000</v>
      </c>
      <c r="J1224" s="60">
        <f t="shared" ref="J1224:J1287" si="28">H1224*I1224</f>
        <v>310000000</v>
      </c>
      <c r="K1224" s="14"/>
      <c r="L1224" s="14"/>
      <c r="M1224" s="14"/>
      <c r="N1224" s="14"/>
      <c r="O1224" s="14"/>
      <c r="P1224" s="14"/>
      <c r="Q1224" s="14"/>
      <c r="R1224" s="14"/>
      <c r="S1224" s="14"/>
      <c r="T1224" s="14"/>
      <c r="U1224" s="14"/>
      <c r="V1224" s="14"/>
      <c r="W1224" s="14"/>
      <c r="X1224" s="14"/>
      <c r="Y1224" s="14"/>
      <c r="Z1224" s="14"/>
      <c r="AA1224" s="14"/>
      <c r="AB1224" s="14"/>
      <c r="AC1224" s="14"/>
      <c r="AD1224" s="14"/>
      <c r="AE1224" s="14"/>
    </row>
    <row r="1225" spans="1:31" s="19" customFormat="1" ht="150">
      <c r="A1225" s="28">
        <v>1221</v>
      </c>
      <c r="B1225" s="58" t="s">
        <v>4290</v>
      </c>
      <c r="C1225" s="35" t="s">
        <v>2598</v>
      </c>
      <c r="D1225" s="36" t="s">
        <v>1426</v>
      </c>
      <c r="E1225" s="50" t="s">
        <v>450</v>
      </c>
      <c r="F1225" s="35" t="s">
        <v>1427</v>
      </c>
      <c r="G1225" s="35" t="s">
        <v>3067</v>
      </c>
      <c r="H1225" s="60">
        <v>25</v>
      </c>
      <c r="I1225" s="60">
        <v>44550000</v>
      </c>
      <c r="J1225" s="60">
        <f t="shared" si="28"/>
        <v>1113750000</v>
      </c>
      <c r="K1225" s="14"/>
      <c r="L1225" s="14"/>
      <c r="M1225" s="14"/>
      <c r="N1225" s="14"/>
      <c r="O1225" s="14"/>
      <c r="P1225" s="14"/>
      <c r="Q1225" s="14"/>
      <c r="R1225" s="14"/>
      <c r="S1225" s="14"/>
      <c r="T1225" s="14"/>
      <c r="U1225" s="14"/>
      <c r="V1225" s="14"/>
      <c r="W1225" s="14"/>
      <c r="X1225" s="14"/>
      <c r="Y1225" s="14"/>
      <c r="Z1225" s="14"/>
      <c r="AA1225" s="14"/>
      <c r="AB1225" s="14"/>
      <c r="AC1225" s="14"/>
      <c r="AD1225" s="14"/>
      <c r="AE1225" s="14"/>
    </row>
    <row r="1226" spans="1:31" s="19" customFormat="1" ht="409.5">
      <c r="A1226" s="28">
        <v>1222</v>
      </c>
      <c r="B1226" s="58" t="s">
        <v>4291</v>
      </c>
      <c r="C1226" s="35" t="s">
        <v>2600</v>
      </c>
      <c r="D1226" s="36" t="s">
        <v>1424</v>
      </c>
      <c r="E1226" s="50" t="s">
        <v>2599</v>
      </c>
      <c r="F1226" s="35" t="s">
        <v>1427</v>
      </c>
      <c r="G1226" s="35" t="s">
        <v>3069</v>
      </c>
      <c r="H1226" s="60">
        <v>10</v>
      </c>
      <c r="I1226" s="60">
        <v>40500000</v>
      </c>
      <c r="J1226" s="60">
        <f t="shared" si="28"/>
        <v>405000000</v>
      </c>
      <c r="K1226" s="14"/>
      <c r="L1226" s="14"/>
      <c r="M1226" s="14"/>
      <c r="N1226" s="14"/>
      <c r="O1226" s="14"/>
      <c r="P1226" s="14"/>
      <c r="Q1226" s="14"/>
      <c r="R1226" s="14"/>
      <c r="S1226" s="14"/>
      <c r="T1226" s="14"/>
      <c r="U1226" s="14"/>
      <c r="V1226" s="14"/>
      <c r="W1226" s="14"/>
      <c r="X1226" s="14"/>
      <c r="Y1226" s="14"/>
      <c r="Z1226" s="14"/>
      <c r="AA1226" s="14"/>
      <c r="AB1226" s="14"/>
      <c r="AC1226" s="14"/>
      <c r="AD1226" s="14"/>
      <c r="AE1226" s="14"/>
    </row>
    <row r="1227" spans="1:31" s="19" customFormat="1" ht="150">
      <c r="A1227" s="28">
        <v>1223</v>
      </c>
      <c r="B1227" s="58" t="s">
        <v>4292</v>
      </c>
      <c r="C1227" s="35" t="s">
        <v>2600</v>
      </c>
      <c r="D1227" s="36" t="s">
        <v>1424</v>
      </c>
      <c r="E1227" s="50" t="s">
        <v>2601</v>
      </c>
      <c r="F1227" s="35" t="s">
        <v>1427</v>
      </c>
      <c r="G1227" s="35" t="s">
        <v>3067</v>
      </c>
      <c r="H1227" s="60">
        <v>20</v>
      </c>
      <c r="I1227" s="60">
        <v>49500000</v>
      </c>
      <c r="J1227" s="60">
        <f t="shared" si="28"/>
        <v>990000000</v>
      </c>
      <c r="K1227" s="14"/>
      <c r="L1227" s="14"/>
      <c r="M1227" s="14"/>
      <c r="N1227" s="14"/>
      <c r="O1227" s="14"/>
      <c r="P1227" s="14"/>
      <c r="Q1227" s="14"/>
      <c r="R1227" s="14"/>
      <c r="S1227" s="14"/>
      <c r="T1227" s="14"/>
      <c r="U1227" s="14"/>
      <c r="V1227" s="14"/>
      <c r="W1227" s="14"/>
      <c r="X1227" s="14"/>
      <c r="Y1227" s="14"/>
      <c r="Z1227" s="14"/>
      <c r="AA1227" s="14"/>
      <c r="AB1227" s="14"/>
      <c r="AC1227" s="14"/>
      <c r="AD1227" s="14"/>
      <c r="AE1227" s="14"/>
    </row>
    <row r="1228" spans="1:31" s="19" customFormat="1" ht="75">
      <c r="A1228" s="28">
        <v>1224</v>
      </c>
      <c r="B1228" s="58" t="s">
        <v>4293</v>
      </c>
      <c r="C1228" s="35" t="s">
        <v>2373</v>
      </c>
      <c r="D1228" s="36" t="s">
        <v>1546</v>
      </c>
      <c r="E1228" s="124" t="s">
        <v>451</v>
      </c>
      <c r="F1228" s="35" t="s">
        <v>1427</v>
      </c>
      <c r="G1228" s="35" t="s">
        <v>3067</v>
      </c>
      <c r="H1228" s="60">
        <v>5</v>
      </c>
      <c r="I1228" s="60">
        <v>6171000</v>
      </c>
      <c r="J1228" s="60">
        <f t="shared" si="28"/>
        <v>30855000</v>
      </c>
      <c r="K1228" s="14"/>
      <c r="L1228" s="14"/>
      <c r="M1228" s="14"/>
      <c r="N1228" s="14"/>
      <c r="O1228" s="14"/>
      <c r="P1228" s="14"/>
      <c r="Q1228" s="14"/>
      <c r="R1228" s="14"/>
      <c r="S1228" s="14"/>
      <c r="T1228" s="14"/>
      <c r="U1228" s="14"/>
      <c r="V1228" s="14"/>
      <c r="W1228" s="14"/>
      <c r="X1228" s="14"/>
      <c r="Y1228" s="14"/>
      <c r="Z1228" s="14"/>
      <c r="AA1228" s="14"/>
      <c r="AB1228" s="14"/>
      <c r="AC1228" s="14"/>
      <c r="AD1228" s="14"/>
      <c r="AE1228" s="14"/>
    </row>
    <row r="1229" spans="1:31" s="19" customFormat="1" ht="37.5">
      <c r="A1229" s="28">
        <v>1225</v>
      </c>
      <c r="B1229" s="58" t="s">
        <v>4294</v>
      </c>
      <c r="C1229" s="35" t="s">
        <v>1330</v>
      </c>
      <c r="D1229" s="36" t="s">
        <v>1426</v>
      </c>
      <c r="E1229" s="50" t="s">
        <v>1453</v>
      </c>
      <c r="F1229" s="35" t="s">
        <v>1429</v>
      </c>
      <c r="G1229" s="120" t="s">
        <v>3068</v>
      </c>
      <c r="H1229" s="60">
        <v>15</v>
      </c>
      <c r="I1229" s="60">
        <v>45000</v>
      </c>
      <c r="J1229" s="60">
        <f t="shared" si="28"/>
        <v>675000</v>
      </c>
      <c r="K1229" s="14"/>
      <c r="L1229" s="14"/>
      <c r="M1229" s="14"/>
      <c r="N1229" s="14"/>
      <c r="O1229" s="14"/>
      <c r="P1229" s="14"/>
      <c r="Q1229" s="14"/>
      <c r="R1229" s="14"/>
      <c r="S1229" s="14"/>
      <c r="T1229" s="14"/>
      <c r="U1229" s="14"/>
      <c r="V1229" s="14"/>
      <c r="W1229" s="14"/>
      <c r="X1229" s="14"/>
      <c r="Y1229" s="14"/>
      <c r="Z1229" s="14"/>
      <c r="AA1229" s="14"/>
      <c r="AB1229" s="14"/>
      <c r="AC1229" s="14"/>
      <c r="AD1229" s="14"/>
      <c r="AE1229" s="14"/>
    </row>
    <row r="1230" spans="1:31" s="19" customFormat="1" ht="37.5">
      <c r="A1230" s="28">
        <v>1226</v>
      </c>
      <c r="B1230" s="58" t="s">
        <v>4295</v>
      </c>
      <c r="C1230" s="120" t="s">
        <v>2375</v>
      </c>
      <c r="D1230" s="125" t="s">
        <v>1457</v>
      </c>
      <c r="E1230" s="126" t="s">
        <v>2376</v>
      </c>
      <c r="F1230" s="35" t="s">
        <v>1427</v>
      </c>
      <c r="G1230" s="35" t="s">
        <v>3067</v>
      </c>
      <c r="H1230" s="60">
        <v>147</v>
      </c>
      <c r="I1230" s="60">
        <v>3500</v>
      </c>
      <c r="J1230" s="60">
        <f t="shared" si="28"/>
        <v>514500</v>
      </c>
      <c r="K1230" s="14"/>
      <c r="L1230" s="14"/>
      <c r="M1230" s="14"/>
      <c r="N1230" s="14"/>
      <c r="O1230" s="14"/>
      <c r="P1230" s="14"/>
      <c r="Q1230" s="14"/>
      <c r="R1230" s="14"/>
      <c r="S1230" s="14"/>
      <c r="T1230" s="14"/>
      <c r="U1230" s="14"/>
      <c r="V1230" s="14"/>
      <c r="W1230" s="14"/>
      <c r="X1230" s="14"/>
      <c r="Y1230" s="14"/>
      <c r="Z1230" s="14"/>
      <c r="AA1230" s="14"/>
      <c r="AB1230" s="14"/>
      <c r="AC1230" s="14"/>
      <c r="AD1230" s="14"/>
      <c r="AE1230" s="14"/>
    </row>
    <row r="1231" spans="1:31" s="19" customFormat="1" ht="37.5">
      <c r="A1231" s="28">
        <v>1227</v>
      </c>
      <c r="B1231" s="58" t="s">
        <v>4296</v>
      </c>
      <c r="C1231" s="121" t="s">
        <v>2377</v>
      </c>
      <c r="D1231" s="127" t="s">
        <v>1424</v>
      </c>
      <c r="E1231" s="128" t="s">
        <v>2378</v>
      </c>
      <c r="F1231" s="35" t="s">
        <v>1429</v>
      </c>
      <c r="G1231" s="35" t="s">
        <v>3067</v>
      </c>
      <c r="H1231" s="60">
        <v>120</v>
      </c>
      <c r="I1231" s="60">
        <v>3363.8000000000006</v>
      </c>
      <c r="J1231" s="60">
        <f t="shared" si="28"/>
        <v>403656.00000000006</v>
      </c>
      <c r="K1231" s="14"/>
      <c r="L1231" s="14"/>
      <c r="M1231" s="14"/>
      <c r="N1231" s="14"/>
      <c r="O1231" s="14"/>
      <c r="P1231" s="14"/>
      <c r="Q1231" s="14"/>
      <c r="R1231" s="14"/>
      <c r="S1231" s="14"/>
      <c r="T1231" s="14"/>
      <c r="U1231" s="14"/>
      <c r="V1231" s="14"/>
      <c r="W1231" s="14"/>
      <c r="X1231" s="14"/>
      <c r="Y1231" s="14"/>
      <c r="Z1231" s="14"/>
      <c r="AA1231" s="14"/>
      <c r="AB1231" s="14"/>
      <c r="AC1231" s="14"/>
      <c r="AD1231" s="14"/>
      <c r="AE1231" s="14"/>
    </row>
    <row r="1232" spans="1:31" s="19" customFormat="1" ht="37.5">
      <c r="A1232" s="28">
        <v>1228</v>
      </c>
      <c r="B1232" s="58" t="s">
        <v>4297</v>
      </c>
      <c r="C1232" s="121" t="s">
        <v>2379</v>
      </c>
      <c r="D1232" s="127" t="s">
        <v>1424</v>
      </c>
      <c r="E1232" s="129" t="s">
        <v>2380</v>
      </c>
      <c r="F1232" s="35" t="s">
        <v>1429</v>
      </c>
      <c r="G1232" s="35" t="s">
        <v>3067</v>
      </c>
      <c r="H1232" s="60">
        <v>120</v>
      </c>
      <c r="I1232" s="60">
        <v>3509.0000000000005</v>
      </c>
      <c r="J1232" s="60">
        <f t="shared" si="28"/>
        <v>421080.00000000006</v>
      </c>
      <c r="K1232" s="14"/>
      <c r="L1232" s="14"/>
      <c r="M1232" s="14"/>
      <c r="N1232" s="14"/>
      <c r="O1232" s="14"/>
      <c r="P1232" s="14"/>
      <c r="Q1232" s="14"/>
      <c r="R1232" s="14"/>
      <c r="S1232" s="14"/>
      <c r="T1232" s="14"/>
      <c r="U1232" s="14"/>
      <c r="V1232" s="14"/>
      <c r="W1232" s="14"/>
      <c r="X1232" s="14"/>
      <c r="Y1232" s="14"/>
      <c r="Z1232" s="14"/>
      <c r="AA1232" s="14"/>
      <c r="AB1232" s="14"/>
      <c r="AC1232" s="14"/>
      <c r="AD1232" s="14"/>
      <c r="AE1232" s="14"/>
    </row>
    <row r="1233" spans="1:31" s="19" customFormat="1" ht="37.5">
      <c r="A1233" s="28">
        <v>1229</v>
      </c>
      <c r="B1233" s="58" t="s">
        <v>4298</v>
      </c>
      <c r="C1233" s="35" t="s">
        <v>1331</v>
      </c>
      <c r="D1233" s="36" t="s">
        <v>1457</v>
      </c>
      <c r="E1233" s="50" t="s">
        <v>2602</v>
      </c>
      <c r="F1233" s="35" t="s">
        <v>1429</v>
      </c>
      <c r="G1233" s="120" t="s">
        <v>3068</v>
      </c>
      <c r="H1233" s="60">
        <v>280404</v>
      </c>
      <c r="I1233" s="60">
        <v>252.08333333333331</v>
      </c>
      <c r="J1233" s="60">
        <f t="shared" si="28"/>
        <v>70685175</v>
      </c>
      <c r="K1233" s="14"/>
      <c r="L1233" s="14"/>
      <c r="M1233" s="14"/>
      <c r="N1233" s="14"/>
      <c r="O1233" s="14"/>
      <c r="P1233" s="14"/>
      <c r="Q1233" s="14"/>
      <c r="R1233" s="14"/>
      <c r="S1233" s="14"/>
      <c r="T1233" s="14"/>
      <c r="U1233" s="14"/>
      <c r="V1233" s="14"/>
      <c r="W1233" s="14"/>
      <c r="X1233" s="14"/>
      <c r="Y1233" s="14"/>
      <c r="Z1233" s="14"/>
      <c r="AA1233" s="14"/>
      <c r="AB1233" s="14"/>
      <c r="AC1233" s="14"/>
      <c r="AD1233" s="14"/>
      <c r="AE1233" s="14"/>
    </row>
    <row r="1234" spans="1:31" s="19" customFormat="1" ht="37.5">
      <c r="A1234" s="28">
        <v>1230</v>
      </c>
      <c r="B1234" s="58" t="s">
        <v>4299</v>
      </c>
      <c r="C1234" s="35" t="s">
        <v>1332</v>
      </c>
      <c r="D1234" s="36" t="s">
        <v>1457</v>
      </c>
      <c r="E1234" s="50" t="s">
        <v>2603</v>
      </c>
      <c r="F1234" s="35" t="s">
        <v>1429</v>
      </c>
      <c r="G1234" s="120" t="s">
        <v>3068</v>
      </c>
      <c r="H1234" s="60">
        <v>99664</v>
      </c>
      <c r="I1234" s="60">
        <v>221.52777777777777</v>
      </c>
      <c r="J1234" s="60">
        <f t="shared" si="28"/>
        <v>22078344.444444444</v>
      </c>
      <c r="K1234" s="14"/>
      <c r="L1234" s="14"/>
      <c r="M1234" s="14"/>
      <c r="N1234" s="14"/>
      <c r="O1234" s="14"/>
      <c r="P1234" s="14"/>
      <c r="Q1234" s="14"/>
      <c r="R1234" s="14"/>
      <c r="S1234" s="14"/>
      <c r="T1234" s="14"/>
      <c r="U1234" s="14"/>
      <c r="V1234" s="14"/>
      <c r="W1234" s="14"/>
      <c r="X1234" s="14"/>
      <c r="Y1234" s="14"/>
      <c r="Z1234" s="14"/>
      <c r="AA1234" s="14"/>
      <c r="AB1234" s="14"/>
      <c r="AC1234" s="14"/>
      <c r="AD1234" s="14"/>
      <c r="AE1234" s="14"/>
    </row>
    <row r="1235" spans="1:31" s="19" customFormat="1" ht="37.5">
      <c r="A1235" s="28">
        <v>1231</v>
      </c>
      <c r="B1235" s="58" t="s">
        <v>4300</v>
      </c>
      <c r="C1235" s="35" t="s">
        <v>2381</v>
      </c>
      <c r="D1235" s="36" t="s">
        <v>1424</v>
      </c>
      <c r="E1235" s="50" t="s">
        <v>452</v>
      </c>
      <c r="F1235" s="35" t="s">
        <v>1429</v>
      </c>
      <c r="G1235" s="35" t="s">
        <v>3067</v>
      </c>
      <c r="H1235" s="60">
        <v>13680</v>
      </c>
      <c r="I1235" s="60">
        <v>18500</v>
      </c>
      <c r="J1235" s="60">
        <f t="shared" si="28"/>
        <v>253080000</v>
      </c>
      <c r="K1235" s="14"/>
      <c r="L1235" s="14"/>
      <c r="M1235" s="14"/>
      <c r="N1235" s="14"/>
      <c r="O1235" s="14"/>
      <c r="P1235" s="14"/>
      <c r="Q1235" s="14"/>
      <c r="R1235" s="14"/>
      <c r="S1235" s="14"/>
      <c r="T1235" s="14"/>
      <c r="U1235" s="14"/>
      <c r="V1235" s="14"/>
      <c r="W1235" s="14"/>
      <c r="X1235" s="14"/>
      <c r="Y1235" s="14"/>
      <c r="Z1235" s="14"/>
      <c r="AA1235" s="14"/>
      <c r="AB1235" s="14"/>
      <c r="AC1235" s="14"/>
      <c r="AD1235" s="14"/>
      <c r="AE1235" s="14"/>
    </row>
    <row r="1236" spans="1:31" s="19" customFormat="1" ht="93.75">
      <c r="A1236" s="28">
        <v>1232</v>
      </c>
      <c r="B1236" s="58" t="s">
        <v>4301</v>
      </c>
      <c r="C1236" s="130" t="s">
        <v>2382</v>
      </c>
      <c r="D1236" s="36" t="s">
        <v>1457</v>
      </c>
      <c r="E1236" s="124" t="s">
        <v>2383</v>
      </c>
      <c r="F1236" s="35" t="s">
        <v>1427</v>
      </c>
      <c r="G1236" s="35" t="s">
        <v>3067</v>
      </c>
      <c r="H1236" s="60">
        <v>257350</v>
      </c>
      <c r="I1236" s="60">
        <v>495</v>
      </c>
      <c r="J1236" s="60">
        <f t="shared" si="28"/>
        <v>127388250</v>
      </c>
      <c r="K1236" s="14"/>
      <c r="L1236" s="14"/>
      <c r="M1236" s="14"/>
      <c r="N1236" s="14"/>
      <c r="O1236" s="14"/>
      <c r="P1236" s="14"/>
      <c r="Q1236" s="14"/>
      <c r="R1236" s="14"/>
      <c r="S1236" s="14"/>
      <c r="T1236" s="14"/>
      <c r="U1236" s="14"/>
      <c r="V1236" s="14"/>
      <c r="W1236" s="14"/>
      <c r="X1236" s="14"/>
      <c r="Y1236" s="14"/>
      <c r="Z1236" s="14"/>
      <c r="AA1236" s="14"/>
      <c r="AB1236" s="14"/>
      <c r="AC1236" s="14"/>
      <c r="AD1236" s="14"/>
      <c r="AE1236" s="14"/>
    </row>
    <row r="1237" spans="1:31" s="19" customFormat="1" ht="93.75">
      <c r="A1237" s="28">
        <v>1233</v>
      </c>
      <c r="B1237" s="58" t="s">
        <v>4302</v>
      </c>
      <c r="C1237" s="130" t="s">
        <v>2382</v>
      </c>
      <c r="D1237" s="36" t="s">
        <v>1457</v>
      </c>
      <c r="E1237" s="124" t="s">
        <v>2384</v>
      </c>
      <c r="F1237" s="35" t="s">
        <v>1429</v>
      </c>
      <c r="G1237" s="35" t="s">
        <v>3067</v>
      </c>
      <c r="H1237" s="60">
        <v>2500</v>
      </c>
      <c r="I1237" s="60">
        <v>2750</v>
      </c>
      <c r="J1237" s="60">
        <f t="shared" si="28"/>
        <v>6875000</v>
      </c>
      <c r="K1237" s="14"/>
      <c r="L1237" s="14"/>
      <c r="M1237" s="14"/>
      <c r="N1237" s="14"/>
      <c r="O1237" s="14"/>
      <c r="P1237" s="14"/>
      <c r="Q1237" s="14"/>
      <c r="R1237" s="14"/>
      <c r="S1237" s="14"/>
      <c r="T1237" s="14"/>
      <c r="U1237" s="14"/>
      <c r="V1237" s="14"/>
      <c r="W1237" s="14"/>
      <c r="X1237" s="14"/>
      <c r="Y1237" s="14"/>
      <c r="Z1237" s="14"/>
      <c r="AA1237" s="14"/>
      <c r="AB1237" s="14"/>
      <c r="AC1237" s="14"/>
      <c r="AD1237" s="14"/>
      <c r="AE1237" s="14"/>
    </row>
    <row r="1238" spans="1:31" s="19" customFormat="1" ht="93.75">
      <c r="A1238" s="28">
        <v>1234</v>
      </c>
      <c r="B1238" s="58" t="s">
        <v>4303</v>
      </c>
      <c r="C1238" s="130" t="s">
        <v>2382</v>
      </c>
      <c r="D1238" s="36" t="s">
        <v>1424</v>
      </c>
      <c r="E1238" s="124" t="s">
        <v>2385</v>
      </c>
      <c r="F1238" s="35" t="s">
        <v>1429</v>
      </c>
      <c r="G1238" s="35" t="s">
        <v>3067</v>
      </c>
      <c r="H1238" s="60">
        <v>30000</v>
      </c>
      <c r="I1238" s="60">
        <v>4000</v>
      </c>
      <c r="J1238" s="60">
        <f t="shared" si="28"/>
        <v>120000000</v>
      </c>
      <c r="K1238" s="14"/>
      <c r="L1238" s="14"/>
      <c r="M1238" s="14"/>
      <c r="N1238" s="14"/>
      <c r="O1238" s="14"/>
      <c r="P1238" s="14"/>
      <c r="Q1238" s="14"/>
      <c r="R1238" s="14"/>
      <c r="S1238" s="14"/>
      <c r="T1238" s="14"/>
      <c r="U1238" s="14"/>
      <c r="V1238" s="14"/>
      <c r="W1238" s="14"/>
      <c r="X1238" s="14"/>
      <c r="Y1238" s="14"/>
      <c r="Z1238" s="14"/>
      <c r="AA1238" s="14"/>
      <c r="AB1238" s="14"/>
      <c r="AC1238" s="14"/>
      <c r="AD1238" s="14"/>
      <c r="AE1238" s="14"/>
    </row>
    <row r="1239" spans="1:31" s="19" customFormat="1" ht="37.5">
      <c r="A1239" s="28">
        <v>1235</v>
      </c>
      <c r="B1239" s="58" t="s">
        <v>4304</v>
      </c>
      <c r="C1239" s="35" t="s">
        <v>453</v>
      </c>
      <c r="D1239" s="36" t="s">
        <v>1435</v>
      </c>
      <c r="E1239" s="50" t="s">
        <v>454</v>
      </c>
      <c r="F1239" s="35" t="s">
        <v>1441</v>
      </c>
      <c r="G1239" s="35" t="s">
        <v>3067</v>
      </c>
      <c r="H1239" s="60">
        <v>367002</v>
      </c>
      <c r="I1239" s="60">
        <v>399.3</v>
      </c>
      <c r="J1239" s="60">
        <f t="shared" si="28"/>
        <v>146543898.59999999</v>
      </c>
      <c r="K1239" s="14"/>
      <c r="L1239" s="14"/>
      <c r="M1239" s="14"/>
      <c r="N1239" s="14"/>
      <c r="O1239" s="14"/>
      <c r="P1239" s="14"/>
      <c r="Q1239" s="14"/>
      <c r="R1239" s="14"/>
      <c r="S1239" s="14"/>
      <c r="T1239" s="14"/>
      <c r="U1239" s="14"/>
      <c r="V1239" s="14"/>
      <c r="W1239" s="14"/>
      <c r="X1239" s="14"/>
      <c r="Y1239" s="14"/>
      <c r="Z1239" s="14"/>
      <c r="AA1239" s="14"/>
      <c r="AB1239" s="14"/>
      <c r="AC1239" s="14"/>
      <c r="AD1239" s="14"/>
      <c r="AE1239" s="14"/>
    </row>
    <row r="1240" spans="1:31" s="19" customFormat="1" ht="37.5">
      <c r="A1240" s="28">
        <v>1236</v>
      </c>
      <c r="B1240" s="58" t="s">
        <v>4305</v>
      </c>
      <c r="C1240" s="35" t="s">
        <v>455</v>
      </c>
      <c r="D1240" s="36" t="s">
        <v>1582</v>
      </c>
      <c r="E1240" s="50" t="s">
        <v>456</v>
      </c>
      <c r="F1240" s="35" t="s">
        <v>1429</v>
      </c>
      <c r="G1240" s="35" t="s">
        <v>3067</v>
      </c>
      <c r="H1240" s="60">
        <v>1012</v>
      </c>
      <c r="I1240" s="60">
        <v>23375</v>
      </c>
      <c r="J1240" s="60">
        <f t="shared" si="28"/>
        <v>23655500</v>
      </c>
      <c r="K1240" s="14"/>
      <c r="L1240" s="14"/>
      <c r="M1240" s="14"/>
      <c r="N1240" s="14"/>
      <c r="O1240" s="14"/>
      <c r="P1240" s="14"/>
      <c r="Q1240" s="14"/>
      <c r="R1240" s="14"/>
      <c r="S1240" s="14"/>
      <c r="T1240" s="14"/>
      <c r="U1240" s="14"/>
      <c r="V1240" s="14"/>
      <c r="W1240" s="14"/>
      <c r="X1240" s="14"/>
      <c r="Y1240" s="14"/>
      <c r="Z1240" s="14"/>
      <c r="AA1240" s="14"/>
      <c r="AB1240" s="14"/>
      <c r="AC1240" s="14"/>
      <c r="AD1240" s="14"/>
      <c r="AE1240" s="14"/>
    </row>
    <row r="1241" spans="1:31" s="19" customFormat="1" ht="37.5">
      <c r="A1241" s="28">
        <v>1237</v>
      </c>
      <c r="B1241" s="58" t="s">
        <v>4306</v>
      </c>
      <c r="C1241" s="35" t="s">
        <v>2386</v>
      </c>
      <c r="D1241" s="36" t="s">
        <v>1424</v>
      </c>
      <c r="E1241" s="50" t="s">
        <v>1333</v>
      </c>
      <c r="F1241" s="35" t="s">
        <v>1432</v>
      </c>
      <c r="G1241" s="120" t="s">
        <v>3068</v>
      </c>
      <c r="H1241" s="60">
        <v>226650</v>
      </c>
      <c r="I1241" s="60">
        <v>1131.9000000000001</v>
      </c>
      <c r="J1241" s="60">
        <f t="shared" si="28"/>
        <v>256545135.00000003</v>
      </c>
      <c r="K1241" s="14"/>
      <c r="L1241" s="14"/>
      <c r="M1241" s="14"/>
      <c r="N1241" s="14"/>
      <c r="O1241" s="14"/>
      <c r="P1241" s="14"/>
      <c r="Q1241" s="14"/>
      <c r="R1241" s="14"/>
      <c r="S1241" s="14"/>
      <c r="T1241" s="14"/>
      <c r="U1241" s="14"/>
      <c r="V1241" s="14"/>
      <c r="W1241" s="14"/>
      <c r="X1241" s="14"/>
      <c r="Y1241" s="14"/>
      <c r="Z1241" s="14"/>
      <c r="AA1241" s="14"/>
      <c r="AB1241" s="14"/>
      <c r="AC1241" s="14"/>
      <c r="AD1241" s="14"/>
      <c r="AE1241" s="14"/>
    </row>
    <row r="1242" spans="1:31" s="19" customFormat="1" ht="93.75">
      <c r="A1242" s="28">
        <v>1238</v>
      </c>
      <c r="B1242" s="58" t="s">
        <v>4307</v>
      </c>
      <c r="C1242" s="35" t="s">
        <v>2604</v>
      </c>
      <c r="D1242" s="36" t="s">
        <v>1430</v>
      </c>
      <c r="E1242" s="50" t="s">
        <v>1334</v>
      </c>
      <c r="F1242" s="35" t="s">
        <v>2123</v>
      </c>
      <c r="G1242" s="120" t="s">
        <v>3068</v>
      </c>
      <c r="H1242" s="60">
        <v>8000</v>
      </c>
      <c r="I1242" s="60">
        <v>8360</v>
      </c>
      <c r="J1242" s="60">
        <f t="shared" si="28"/>
        <v>66880000</v>
      </c>
      <c r="K1242" s="14"/>
      <c r="L1242" s="14"/>
      <c r="M1242" s="14"/>
      <c r="N1242" s="14"/>
      <c r="O1242" s="14"/>
      <c r="P1242" s="14"/>
      <c r="Q1242" s="14"/>
      <c r="R1242" s="14"/>
      <c r="S1242" s="14"/>
      <c r="T1242" s="14"/>
      <c r="U1242" s="14"/>
      <c r="V1242" s="14"/>
      <c r="W1242" s="14"/>
      <c r="X1242" s="14"/>
      <c r="Y1242" s="14"/>
      <c r="Z1242" s="14"/>
      <c r="AA1242" s="14"/>
      <c r="AB1242" s="14"/>
      <c r="AC1242" s="14"/>
      <c r="AD1242" s="14"/>
      <c r="AE1242" s="14"/>
    </row>
    <row r="1243" spans="1:31" s="19" customFormat="1" ht="56.25">
      <c r="A1243" s="28">
        <v>1239</v>
      </c>
      <c r="B1243" s="58" t="s">
        <v>4308</v>
      </c>
      <c r="C1243" s="35" t="s">
        <v>2605</v>
      </c>
      <c r="D1243" s="36" t="s">
        <v>1335</v>
      </c>
      <c r="E1243" s="131" t="s">
        <v>2762</v>
      </c>
      <c r="F1243" s="35" t="s">
        <v>1432</v>
      </c>
      <c r="G1243" s="120" t="s">
        <v>3068</v>
      </c>
      <c r="H1243" s="60">
        <v>3500</v>
      </c>
      <c r="I1243" s="60">
        <v>1617</v>
      </c>
      <c r="J1243" s="60">
        <f t="shared" si="28"/>
        <v>5659500</v>
      </c>
      <c r="K1243" s="14"/>
      <c r="L1243" s="14"/>
      <c r="M1243" s="14"/>
      <c r="N1243" s="14"/>
      <c r="O1243" s="14"/>
      <c r="P1243" s="14"/>
      <c r="Q1243" s="14"/>
      <c r="R1243" s="14"/>
      <c r="S1243" s="14"/>
      <c r="T1243" s="14"/>
      <c r="U1243" s="14"/>
      <c r="V1243" s="14"/>
      <c r="W1243" s="14"/>
      <c r="X1243" s="14"/>
      <c r="Y1243" s="14"/>
      <c r="Z1243" s="14"/>
      <c r="AA1243" s="14"/>
      <c r="AB1243" s="14"/>
      <c r="AC1243" s="14"/>
      <c r="AD1243" s="14"/>
      <c r="AE1243" s="14"/>
    </row>
    <row r="1244" spans="1:31" s="19" customFormat="1" ht="37.5">
      <c r="A1244" s="28">
        <v>1240</v>
      </c>
      <c r="B1244" s="58" t="s">
        <v>4309</v>
      </c>
      <c r="C1244" s="35" t="s">
        <v>2606</v>
      </c>
      <c r="D1244" s="36" t="s">
        <v>1424</v>
      </c>
      <c r="E1244" s="50" t="s">
        <v>1336</v>
      </c>
      <c r="F1244" s="35" t="s">
        <v>1432</v>
      </c>
      <c r="G1244" s="120" t="s">
        <v>3068</v>
      </c>
      <c r="H1244" s="60">
        <v>39100</v>
      </c>
      <c r="I1244" s="60">
        <v>1848</v>
      </c>
      <c r="J1244" s="60">
        <f t="shared" si="28"/>
        <v>72256800</v>
      </c>
      <c r="K1244" s="14"/>
      <c r="L1244" s="14"/>
      <c r="M1244" s="14"/>
      <c r="N1244" s="14"/>
      <c r="O1244" s="14"/>
      <c r="P1244" s="14"/>
      <c r="Q1244" s="14"/>
      <c r="R1244" s="14"/>
      <c r="S1244" s="14"/>
      <c r="T1244" s="14"/>
      <c r="U1244" s="14"/>
      <c r="V1244" s="14"/>
      <c r="W1244" s="14"/>
      <c r="X1244" s="14"/>
      <c r="Y1244" s="14"/>
      <c r="Z1244" s="14"/>
      <c r="AA1244" s="14"/>
      <c r="AB1244" s="14"/>
      <c r="AC1244" s="14"/>
      <c r="AD1244" s="14"/>
      <c r="AE1244" s="14"/>
    </row>
    <row r="1245" spans="1:31" s="19" customFormat="1" ht="56.25">
      <c r="A1245" s="28">
        <v>1241</v>
      </c>
      <c r="B1245" s="58" t="s">
        <v>4310</v>
      </c>
      <c r="C1245" s="35" t="s">
        <v>2607</v>
      </c>
      <c r="D1245" s="36" t="s">
        <v>1424</v>
      </c>
      <c r="E1245" s="50" t="s">
        <v>1337</v>
      </c>
      <c r="F1245" s="35" t="s">
        <v>1432</v>
      </c>
      <c r="G1245" s="120" t="s">
        <v>3068</v>
      </c>
      <c r="H1245" s="60">
        <v>57000</v>
      </c>
      <c r="I1245" s="60">
        <v>1617</v>
      </c>
      <c r="J1245" s="60">
        <f t="shared" si="28"/>
        <v>92169000</v>
      </c>
      <c r="K1245" s="14"/>
      <c r="L1245" s="14"/>
      <c r="M1245" s="14"/>
      <c r="N1245" s="14"/>
      <c r="O1245" s="14"/>
      <c r="P1245" s="14"/>
      <c r="Q1245" s="14"/>
      <c r="R1245" s="14"/>
      <c r="S1245" s="14"/>
      <c r="T1245" s="14"/>
      <c r="U1245" s="14"/>
      <c r="V1245" s="14"/>
      <c r="W1245" s="14"/>
      <c r="X1245" s="14"/>
      <c r="Y1245" s="14"/>
      <c r="Z1245" s="14"/>
      <c r="AA1245" s="14"/>
      <c r="AB1245" s="14"/>
      <c r="AC1245" s="14"/>
      <c r="AD1245" s="14"/>
      <c r="AE1245" s="14"/>
    </row>
    <row r="1246" spans="1:31" s="19" customFormat="1" ht="37.5">
      <c r="A1246" s="28">
        <v>1242</v>
      </c>
      <c r="B1246" s="58" t="s">
        <v>4311</v>
      </c>
      <c r="C1246" s="35" t="s">
        <v>457</v>
      </c>
      <c r="D1246" s="36" t="s">
        <v>1424</v>
      </c>
      <c r="E1246" s="50" t="s">
        <v>2608</v>
      </c>
      <c r="F1246" s="35" t="s">
        <v>1427</v>
      </c>
      <c r="G1246" s="35" t="s">
        <v>3067</v>
      </c>
      <c r="H1246" s="60">
        <v>10</v>
      </c>
      <c r="I1246" s="60">
        <v>236500</v>
      </c>
      <c r="J1246" s="60">
        <f t="shared" si="28"/>
        <v>2365000</v>
      </c>
      <c r="K1246" s="14"/>
      <c r="L1246" s="14"/>
      <c r="M1246" s="14"/>
      <c r="N1246" s="14"/>
      <c r="O1246" s="14"/>
      <c r="P1246" s="14"/>
      <c r="Q1246" s="14"/>
      <c r="R1246" s="14"/>
      <c r="S1246" s="14"/>
      <c r="T1246" s="14"/>
      <c r="U1246" s="14"/>
      <c r="V1246" s="14"/>
      <c r="W1246" s="14"/>
      <c r="X1246" s="14"/>
      <c r="Y1246" s="14"/>
      <c r="Z1246" s="14"/>
      <c r="AA1246" s="14"/>
      <c r="AB1246" s="14"/>
      <c r="AC1246" s="14"/>
      <c r="AD1246" s="14"/>
      <c r="AE1246" s="14"/>
    </row>
    <row r="1247" spans="1:31" s="19" customFormat="1" ht="37.5">
      <c r="A1247" s="28">
        <v>1243</v>
      </c>
      <c r="B1247" s="58" t="s">
        <v>4312</v>
      </c>
      <c r="C1247" s="35" t="s">
        <v>458</v>
      </c>
      <c r="D1247" s="36" t="s">
        <v>1424</v>
      </c>
      <c r="E1247" s="50" t="s">
        <v>2609</v>
      </c>
      <c r="F1247" s="35" t="s">
        <v>1427</v>
      </c>
      <c r="G1247" s="35" t="s">
        <v>3067</v>
      </c>
      <c r="H1247" s="60">
        <v>8</v>
      </c>
      <c r="I1247" s="60">
        <v>121000</v>
      </c>
      <c r="J1247" s="60">
        <f t="shared" si="28"/>
        <v>968000</v>
      </c>
      <c r="K1247" s="14"/>
      <c r="L1247" s="14"/>
      <c r="M1247" s="14"/>
      <c r="N1247" s="14"/>
      <c r="O1247" s="14"/>
      <c r="P1247" s="14"/>
      <c r="Q1247" s="14"/>
      <c r="R1247" s="14"/>
      <c r="S1247" s="14"/>
      <c r="T1247" s="14"/>
      <c r="U1247" s="14"/>
      <c r="V1247" s="14"/>
      <c r="W1247" s="14"/>
      <c r="X1247" s="14"/>
      <c r="Y1247" s="14"/>
      <c r="Z1247" s="14"/>
      <c r="AA1247" s="14"/>
      <c r="AB1247" s="14"/>
      <c r="AC1247" s="14"/>
      <c r="AD1247" s="14"/>
      <c r="AE1247" s="14"/>
    </row>
    <row r="1248" spans="1:31" s="19" customFormat="1" ht="37.5">
      <c r="A1248" s="28">
        <v>1244</v>
      </c>
      <c r="B1248" s="58" t="s">
        <v>4313</v>
      </c>
      <c r="C1248" s="35" t="s">
        <v>1338</v>
      </c>
      <c r="D1248" s="36" t="s">
        <v>1426</v>
      </c>
      <c r="E1248" s="50"/>
      <c r="F1248" s="35" t="s">
        <v>1429</v>
      </c>
      <c r="G1248" s="120" t="s">
        <v>3068</v>
      </c>
      <c r="H1248" s="60">
        <v>200</v>
      </c>
      <c r="I1248" s="60">
        <v>26400</v>
      </c>
      <c r="J1248" s="60">
        <f t="shared" si="28"/>
        <v>5280000</v>
      </c>
      <c r="K1248" s="14"/>
      <c r="L1248" s="14"/>
      <c r="M1248" s="14"/>
      <c r="N1248" s="14"/>
      <c r="O1248" s="14"/>
      <c r="P1248" s="14"/>
      <c r="Q1248" s="14"/>
      <c r="R1248" s="14"/>
      <c r="S1248" s="14"/>
      <c r="T1248" s="14"/>
      <c r="U1248" s="14"/>
      <c r="V1248" s="14"/>
      <c r="W1248" s="14"/>
      <c r="X1248" s="14"/>
      <c r="Y1248" s="14"/>
      <c r="Z1248" s="14"/>
      <c r="AA1248" s="14"/>
      <c r="AB1248" s="14"/>
      <c r="AC1248" s="14"/>
      <c r="AD1248" s="14"/>
      <c r="AE1248" s="14"/>
    </row>
    <row r="1249" spans="1:31" s="19" customFormat="1" ht="112.5">
      <c r="A1249" s="28">
        <v>1245</v>
      </c>
      <c r="B1249" s="58" t="s">
        <v>4314</v>
      </c>
      <c r="C1249" s="35" t="s">
        <v>1339</v>
      </c>
      <c r="D1249" s="36" t="s">
        <v>1426</v>
      </c>
      <c r="E1249" s="50" t="s">
        <v>1340</v>
      </c>
      <c r="F1249" s="35" t="s">
        <v>1427</v>
      </c>
      <c r="G1249" s="120" t="s">
        <v>3068</v>
      </c>
      <c r="H1249" s="60">
        <v>3500</v>
      </c>
      <c r="I1249" s="60">
        <v>13860</v>
      </c>
      <c r="J1249" s="60">
        <f t="shared" si="28"/>
        <v>48510000</v>
      </c>
      <c r="K1249" s="14"/>
      <c r="L1249" s="14"/>
      <c r="M1249" s="14"/>
      <c r="N1249" s="14"/>
      <c r="O1249" s="14"/>
      <c r="P1249" s="14"/>
      <c r="Q1249" s="14"/>
      <c r="R1249" s="14"/>
      <c r="S1249" s="14"/>
      <c r="T1249" s="14"/>
      <c r="U1249" s="14"/>
      <c r="V1249" s="14"/>
      <c r="W1249" s="14"/>
      <c r="X1249" s="14"/>
      <c r="Y1249" s="14"/>
      <c r="Z1249" s="14"/>
      <c r="AA1249" s="14"/>
      <c r="AB1249" s="14"/>
      <c r="AC1249" s="14"/>
      <c r="AD1249" s="14"/>
      <c r="AE1249" s="14"/>
    </row>
    <row r="1250" spans="1:31" s="19" customFormat="1" ht="37.5">
      <c r="A1250" s="28">
        <v>1246</v>
      </c>
      <c r="B1250" s="58" t="s">
        <v>4315</v>
      </c>
      <c r="C1250" s="35" t="s">
        <v>2611</v>
      </c>
      <c r="D1250" s="36" t="s">
        <v>1424</v>
      </c>
      <c r="E1250" s="50" t="s">
        <v>2610</v>
      </c>
      <c r="F1250" s="35" t="s">
        <v>1427</v>
      </c>
      <c r="G1250" s="120" t="s">
        <v>3068</v>
      </c>
      <c r="H1250" s="60">
        <v>14600</v>
      </c>
      <c r="I1250" s="60">
        <v>17325</v>
      </c>
      <c r="J1250" s="60">
        <f t="shared" si="28"/>
        <v>252945000</v>
      </c>
      <c r="K1250" s="14"/>
      <c r="L1250" s="14"/>
      <c r="M1250" s="14"/>
      <c r="N1250" s="14"/>
      <c r="O1250" s="14"/>
      <c r="P1250" s="14"/>
      <c r="Q1250" s="14"/>
      <c r="R1250" s="14"/>
      <c r="S1250" s="14"/>
      <c r="T1250" s="14"/>
      <c r="U1250" s="14"/>
      <c r="V1250" s="14"/>
      <c r="W1250" s="14"/>
      <c r="X1250" s="14"/>
      <c r="Y1250" s="14"/>
      <c r="Z1250" s="14"/>
      <c r="AA1250" s="14"/>
      <c r="AB1250" s="14"/>
      <c r="AC1250" s="14"/>
      <c r="AD1250" s="14"/>
      <c r="AE1250" s="14"/>
    </row>
    <row r="1251" spans="1:31" s="19" customFormat="1" ht="56.25">
      <c r="A1251" s="28">
        <v>1247</v>
      </c>
      <c r="B1251" s="58" t="s">
        <v>4316</v>
      </c>
      <c r="C1251" s="35" t="s">
        <v>914</v>
      </c>
      <c r="D1251" s="36" t="s">
        <v>1426</v>
      </c>
      <c r="E1251" s="50" t="s">
        <v>1431</v>
      </c>
      <c r="F1251" s="35" t="s">
        <v>1427</v>
      </c>
      <c r="G1251" s="35" t="s">
        <v>3069</v>
      </c>
      <c r="H1251" s="60">
        <v>1350</v>
      </c>
      <c r="I1251" s="60">
        <v>16800</v>
      </c>
      <c r="J1251" s="60">
        <f t="shared" si="28"/>
        <v>22680000</v>
      </c>
      <c r="K1251" s="14"/>
      <c r="L1251" s="14"/>
      <c r="M1251" s="14"/>
      <c r="N1251" s="14"/>
      <c r="O1251" s="14"/>
      <c r="P1251" s="14"/>
      <c r="Q1251" s="14"/>
      <c r="R1251" s="14"/>
      <c r="S1251" s="14"/>
      <c r="T1251" s="14"/>
      <c r="U1251" s="14"/>
      <c r="V1251" s="14"/>
      <c r="W1251" s="14"/>
      <c r="X1251" s="14"/>
      <c r="Y1251" s="14"/>
      <c r="Z1251" s="14"/>
      <c r="AA1251" s="14"/>
      <c r="AB1251" s="14"/>
      <c r="AC1251" s="14"/>
      <c r="AD1251" s="14"/>
      <c r="AE1251" s="14"/>
    </row>
    <row r="1252" spans="1:31" s="19" customFormat="1" ht="37.5">
      <c r="A1252" s="28">
        <v>1248</v>
      </c>
      <c r="B1252" s="58" t="s">
        <v>4317</v>
      </c>
      <c r="C1252" s="35" t="s">
        <v>459</v>
      </c>
      <c r="D1252" s="36" t="s">
        <v>1424</v>
      </c>
      <c r="E1252" s="50" t="s">
        <v>1431</v>
      </c>
      <c r="F1252" s="35" t="s">
        <v>1427</v>
      </c>
      <c r="G1252" s="35" t="s">
        <v>3067</v>
      </c>
      <c r="H1252" s="60">
        <v>3300</v>
      </c>
      <c r="I1252" s="60">
        <v>74789</v>
      </c>
      <c r="J1252" s="60">
        <f t="shared" si="28"/>
        <v>246803700</v>
      </c>
      <c r="K1252" s="14"/>
      <c r="L1252" s="14"/>
      <c r="M1252" s="14"/>
      <c r="N1252" s="14"/>
      <c r="O1252" s="14"/>
      <c r="P1252" s="14"/>
      <c r="Q1252" s="14"/>
      <c r="R1252" s="14"/>
      <c r="S1252" s="14"/>
      <c r="T1252" s="14"/>
      <c r="U1252" s="14"/>
      <c r="V1252" s="14"/>
      <c r="W1252" s="14"/>
      <c r="X1252" s="14"/>
      <c r="Y1252" s="14"/>
      <c r="Z1252" s="14"/>
      <c r="AA1252" s="14"/>
      <c r="AB1252" s="14"/>
      <c r="AC1252" s="14"/>
      <c r="AD1252" s="14"/>
      <c r="AE1252" s="14"/>
    </row>
    <row r="1253" spans="1:31" s="19" customFormat="1" ht="37.5">
      <c r="A1253" s="28">
        <v>1249</v>
      </c>
      <c r="B1253" s="58" t="s">
        <v>4318</v>
      </c>
      <c r="C1253" s="35" t="s">
        <v>2612</v>
      </c>
      <c r="D1253" s="36" t="s">
        <v>1424</v>
      </c>
      <c r="E1253" s="50" t="s">
        <v>2613</v>
      </c>
      <c r="F1253" s="35" t="s">
        <v>1427</v>
      </c>
      <c r="G1253" s="35" t="s">
        <v>3067</v>
      </c>
      <c r="H1253" s="60">
        <v>3</v>
      </c>
      <c r="I1253" s="60">
        <v>11900000</v>
      </c>
      <c r="J1253" s="60">
        <f t="shared" si="28"/>
        <v>35700000</v>
      </c>
      <c r="K1253" s="14"/>
      <c r="L1253" s="14"/>
      <c r="M1253" s="14"/>
      <c r="N1253" s="14"/>
      <c r="O1253" s="14"/>
      <c r="P1253" s="14"/>
      <c r="Q1253" s="14"/>
      <c r="R1253" s="14"/>
      <c r="S1253" s="14"/>
      <c r="T1253" s="14"/>
      <c r="U1253" s="14"/>
      <c r="V1253" s="14"/>
      <c r="W1253" s="14"/>
      <c r="X1253" s="14"/>
      <c r="Y1253" s="14"/>
      <c r="Z1253" s="14"/>
      <c r="AA1253" s="14"/>
      <c r="AB1253" s="14"/>
      <c r="AC1253" s="14"/>
      <c r="AD1253" s="14"/>
      <c r="AE1253" s="14"/>
    </row>
    <row r="1254" spans="1:31" s="19" customFormat="1" ht="37.5">
      <c r="A1254" s="28">
        <v>1250</v>
      </c>
      <c r="B1254" s="58" t="s">
        <v>4319</v>
      </c>
      <c r="C1254" s="35" t="s">
        <v>2612</v>
      </c>
      <c r="D1254" s="36" t="s">
        <v>1424</v>
      </c>
      <c r="E1254" s="50" t="s">
        <v>2614</v>
      </c>
      <c r="F1254" s="35" t="s">
        <v>1427</v>
      </c>
      <c r="G1254" s="35" t="s">
        <v>3067</v>
      </c>
      <c r="H1254" s="60">
        <v>3</v>
      </c>
      <c r="I1254" s="60">
        <v>11973000</v>
      </c>
      <c r="J1254" s="60">
        <f t="shared" si="28"/>
        <v>35919000</v>
      </c>
      <c r="K1254" s="14"/>
      <c r="L1254" s="14"/>
      <c r="M1254" s="14"/>
      <c r="N1254" s="14"/>
      <c r="O1254" s="14"/>
      <c r="P1254" s="14"/>
      <c r="Q1254" s="14"/>
      <c r="R1254" s="14"/>
      <c r="S1254" s="14"/>
      <c r="T1254" s="14"/>
      <c r="U1254" s="14"/>
      <c r="V1254" s="14"/>
      <c r="W1254" s="14"/>
      <c r="X1254" s="14"/>
      <c r="Y1254" s="14"/>
      <c r="Z1254" s="14"/>
      <c r="AA1254" s="14"/>
      <c r="AB1254" s="14"/>
      <c r="AC1254" s="14"/>
      <c r="AD1254" s="14"/>
      <c r="AE1254" s="14"/>
    </row>
    <row r="1255" spans="1:31" s="19" customFormat="1" ht="37.5">
      <c r="A1255" s="28">
        <v>1251</v>
      </c>
      <c r="B1255" s="58" t="s">
        <v>4320</v>
      </c>
      <c r="C1255" s="35" t="s">
        <v>2615</v>
      </c>
      <c r="D1255" s="36" t="s">
        <v>1424</v>
      </c>
      <c r="E1255" s="50" t="s">
        <v>2616</v>
      </c>
      <c r="F1255" s="35" t="s">
        <v>1257</v>
      </c>
      <c r="G1255" s="35" t="s">
        <v>3067</v>
      </c>
      <c r="H1255" s="60">
        <v>10700</v>
      </c>
      <c r="I1255" s="60">
        <v>68200</v>
      </c>
      <c r="J1255" s="60">
        <f t="shared" si="28"/>
        <v>729740000</v>
      </c>
      <c r="K1255" s="14"/>
      <c r="L1255" s="14"/>
      <c r="M1255" s="14"/>
      <c r="N1255" s="14"/>
      <c r="O1255" s="14"/>
      <c r="P1255" s="14"/>
      <c r="Q1255" s="14"/>
      <c r="R1255" s="14"/>
      <c r="S1255" s="14"/>
      <c r="T1255" s="14"/>
      <c r="U1255" s="14"/>
      <c r="V1255" s="14"/>
      <c r="W1255" s="14"/>
      <c r="X1255" s="14"/>
      <c r="Y1255" s="14"/>
      <c r="Z1255" s="14"/>
      <c r="AA1255" s="14"/>
      <c r="AB1255" s="14"/>
      <c r="AC1255" s="14"/>
      <c r="AD1255" s="14"/>
      <c r="AE1255" s="14"/>
    </row>
    <row r="1256" spans="1:31" s="19" customFormat="1" ht="37.5">
      <c r="A1256" s="28">
        <v>1252</v>
      </c>
      <c r="B1256" s="58" t="s">
        <v>4321</v>
      </c>
      <c r="C1256" s="35" t="s">
        <v>2615</v>
      </c>
      <c r="D1256" s="36" t="s">
        <v>1424</v>
      </c>
      <c r="E1256" s="50" t="s">
        <v>2617</v>
      </c>
      <c r="F1256" s="35" t="s">
        <v>1427</v>
      </c>
      <c r="G1256" s="35" t="s">
        <v>3067</v>
      </c>
      <c r="H1256" s="60">
        <v>500</v>
      </c>
      <c r="I1256" s="60">
        <v>72820</v>
      </c>
      <c r="J1256" s="60">
        <f t="shared" si="28"/>
        <v>36410000</v>
      </c>
      <c r="K1256" s="14"/>
      <c r="L1256" s="14"/>
      <c r="M1256" s="14"/>
      <c r="N1256" s="14"/>
      <c r="O1256" s="14"/>
      <c r="P1256" s="14"/>
      <c r="Q1256" s="14"/>
      <c r="R1256" s="14"/>
      <c r="S1256" s="14"/>
      <c r="T1256" s="14"/>
      <c r="U1256" s="14"/>
      <c r="V1256" s="14"/>
      <c r="W1256" s="14"/>
      <c r="X1256" s="14"/>
      <c r="Y1256" s="14"/>
      <c r="Z1256" s="14"/>
      <c r="AA1256" s="14"/>
      <c r="AB1256" s="14"/>
      <c r="AC1256" s="14"/>
      <c r="AD1256" s="14"/>
      <c r="AE1256" s="14"/>
    </row>
    <row r="1257" spans="1:31" s="19" customFormat="1" ht="75">
      <c r="A1257" s="28">
        <v>1253</v>
      </c>
      <c r="B1257" s="58" t="s">
        <v>4322</v>
      </c>
      <c r="C1257" s="35" t="s">
        <v>2618</v>
      </c>
      <c r="D1257" s="36" t="s">
        <v>1424</v>
      </c>
      <c r="E1257" s="50" t="s">
        <v>2619</v>
      </c>
      <c r="F1257" s="35" t="s">
        <v>1429</v>
      </c>
      <c r="G1257" s="35" t="s">
        <v>3067</v>
      </c>
      <c r="H1257" s="60">
        <v>123600</v>
      </c>
      <c r="I1257" s="60">
        <v>5428.5</v>
      </c>
      <c r="J1257" s="60">
        <f t="shared" si="28"/>
        <v>670962600</v>
      </c>
      <c r="K1257" s="14"/>
      <c r="L1257" s="14"/>
      <c r="M1257" s="14"/>
      <c r="N1257" s="14"/>
      <c r="O1257" s="14"/>
      <c r="P1257" s="14"/>
      <c r="Q1257" s="14"/>
      <c r="R1257" s="14"/>
      <c r="S1257" s="14"/>
      <c r="T1257" s="14"/>
      <c r="U1257" s="14"/>
      <c r="V1257" s="14"/>
      <c r="W1257" s="14"/>
      <c r="X1257" s="14"/>
      <c r="Y1257" s="14"/>
      <c r="Z1257" s="14"/>
      <c r="AA1257" s="14"/>
      <c r="AB1257" s="14"/>
      <c r="AC1257" s="14"/>
      <c r="AD1257" s="14"/>
      <c r="AE1257" s="14"/>
    </row>
    <row r="1258" spans="1:31" s="19" customFormat="1" ht="37.5">
      <c r="A1258" s="28">
        <v>1254</v>
      </c>
      <c r="B1258" s="58" t="s">
        <v>4323</v>
      </c>
      <c r="C1258" s="35" t="s">
        <v>2620</v>
      </c>
      <c r="D1258" s="36" t="s">
        <v>1424</v>
      </c>
      <c r="E1258" s="50" t="s">
        <v>2621</v>
      </c>
      <c r="F1258" s="35" t="s">
        <v>1427</v>
      </c>
      <c r="G1258" s="35" t="s">
        <v>3067</v>
      </c>
      <c r="H1258" s="60">
        <v>10</v>
      </c>
      <c r="I1258" s="60">
        <v>924000</v>
      </c>
      <c r="J1258" s="60">
        <f t="shared" si="28"/>
        <v>9240000</v>
      </c>
      <c r="K1258" s="14"/>
      <c r="L1258" s="14"/>
      <c r="M1258" s="14"/>
      <c r="N1258" s="14"/>
      <c r="O1258" s="14"/>
      <c r="P1258" s="14"/>
      <c r="Q1258" s="14"/>
      <c r="R1258" s="14"/>
      <c r="S1258" s="14"/>
      <c r="T1258" s="14"/>
      <c r="U1258" s="14"/>
      <c r="V1258" s="14"/>
      <c r="W1258" s="14"/>
      <c r="X1258" s="14"/>
      <c r="Y1258" s="14"/>
      <c r="Z1258" s="14"/>
      <c r="AA1258" s="14"/>
      <c r="AB1258" s="14"/>
      <c r="AC1258" s="14"/>
      <c r="AD1258" s="14"/>
      <c r="AE1258" s="14"/>
    </row>
    <row r="1259" spans="1:31" s="19" customFormat="1" ht="206.25">
      <c r="A1259" s="28">
        <v>1255</v>
      </c>
      <c r="B1259" s="58" t="s">
        <v>4324</v>
      </c>
      <c r="C1259" s="35" t="s">
        <v>2622</v>
      </c>
      <c r="D1259" s="36" t="s">
        <v>1424</v>
      </c>
      <c r="E1259" s="50" t="s">
        <v>2623</v>
      </c>
      <c r="F1259" s="35" t="s">
        <v>1035</v>
      </c>
      <c r="G1259" s="35" t="s">
        <v>3069</v>
      </c>
      <c r="H1259" s="60">
        <v>20</v>
      </c>
      <c r="I1259" s="60">
        <v>30450000</v>
      </c>
      <c r="J1259" s="60">
        <f t="shared" si="28"/>
        <v>609000000</v>
      </c>
      <c r="K1259" s="14"/>
      <c r="L1259" s="14"/>
      <c r="M1259" s="14"/>
      <c r="N1259" s="14"/>
      <c r="O1259" s="14"/>
      <c r="P1259" s="14"/>
      <c r="Q1259" s="14"/>
      <c r="R1259" s="14"/>
      <c r="S1259" s="14"/>
      <c r="T1259" s="14"/>
      <c r="U1259" s="14"/>
      <c r="V1259" s="14"/>
      <c r="W1259" s="14"/>
      <c r="X1259" s="14"/>
      <c r="Y1259" s="14"/>
      <c r="Z1259" s="14"/>
      <c r="AA1259" s="14"/>
      <c r="AB1259" s="14"/>
      <c r="AC1259" s="14"/>
      <c r="AD1259" s="14"/>
      <c r="AE1259" s="14"/>
    </row>
    <row r="1260" spans="1:31" s="19" customFormat="1" ht="37.5">
      <c r="A1260" s="28">
        <v>1256</v>
      </c>
      <c r="B1260" s="58" t="s">
        <v>4325</v>
      </c>
      <c r="C1260" s="35" t="s">
        <v>2387</v>
      </c>
      <c r="D1260" s="36" t="s">
        <v>1424</v>
      </c>
      <c r="E1260" s="50" t="s">
        <v>2625</v>
      </c>
      <c r="F1260" s="35" t="s">
        <v>1429</v>
      </c>
      <c r="G1260" s="35" t="s">
        <v>3067</v>
      </c>
      <c r="H1260" s="60">
        <v>200</v>
      </c>
      <c r="I1260" s="60">
        <v>492800</v>
      </c>
      <c r="J1260" s="60">
        <f t="shared" si="28"/>
        <v>98560000</v>
      </c>
      <c r="K1260" s="14"/>
      <c r="L1260" s="14"/>
      <c r="M1260" s="14"/>
      <c r="N1260" s="14"/>
      <c r="O1260" s="14"/>
      <c r="P1260" s="14"/>
      <c r="Q1260" s="14"/>
      <c r="R1260" s="14"/>
      <c r="S1260" s="14"/>
      <c r="T1260" s="14"/>
      <c r="U1260" s="14"/>
      <c r="V1260" s="14"/>
      <c r="W1260" s="14"/>
      <c r="X1260" s="14"/>
      <c r="Y1260" s="14"/>
      <c r="Z1260" s="14"/>
      <c r="AA1260" s="14"/>
      <c r="AB1260" s="14"/>
      <c r="AC1260" s="14"/>
      <c r="AD1260" s="14"/>
      <c r="AE1260" s="14"/>
    </row>
    <row r="1261" spans="1:31" s="19" customFormat="1" ht="56.25">
      <c r="A1261" s="28">
        <v>1257</v>
      </c>
      <c r="B1261" s="58" t="s">
        <v>4326</v>
      </c>
      <c r="C1261" s="35" t="s">
        <v>2387</v>
      </c>
      <c r="D1261" s="36" t="s">
        <v>1424</v>
      </c>
      <c r="E1261" s="50" t="s">
        <v>2624</v>
      </c>
      <c r="F1261" s="35" t="s">
        <v>1429</v>
      </c>
      <c r="G1261" s="35" t="s">
        <v>3069</v>
      </c>
      <c r="H1261" s="60">
        <v>50</v>
      </c>
      <c r="I1261" s="60">
        <v>449130</v>
      </c>
      <c r="J1261" s="60">
        <f t="shared" si="28"/>
        <v>22456500</v>
      </c>
      <c r="K1261" s="14"/>
      <c r="L1261" s="14"/>
      <c r="M1261" s="14"/>
      <c r="N1261" s="14"/>
      <c r="O1261" s="14"/>
      <c r="P1261" s="14"/>
      <c r="Q1261" s="14"/>
      <c r="R1261" s="14"/>
      <c r="S1261" s="14"/>
      <c r="T1261" s="14"/>
      <c r="U1261" s="14"/>
      <c r="V1261" s="14"/>
      <c r="W1261" s="14"/>
      <c r="X1261" s="14"/>
      <c r="Y1261" s="14"/>
      <c r="Z1261" s="14"/>
      <c r="AA1261" s="14"/>
      <c r="AB1261" s="14"/>
      <c r="AC1261" s="14"/>
      <c r="AD1261" s="14"/>
      <c r="AE1261" s="14"/>
    </row>
    <row r="1262" spans="1:31" s="19" customFormat="1" ht="56.25">
      <c r="A1262" s="28">
        <v>1258</v>
      </c>
      <c r="B1262" s="58" t="s">
        <v>4327</v>
      </c>
      <c r="C1262" s="35" t="s">
        <v>2387</v>
      </c>
      <c r="D1262" s="36" t="s">
        <v>1457</v>
      </c>
      <c r="E1262" s="50" t="s">
        <v>2627</v>
      </c>
      <c r="F1262" s="35" t="s">
        <v>1429</v>
      </c>
      <c r="G1262" s="35" t="s">
        <v>3067</v>
      </c>
      <c r="H1262" s="60">
        <v>30</v>
      </c>
      <c r="I1262" s="60">
        <v>900000</v>
      </c>
      <c r="J1262" s="60">
        <f t="shared" si="28"/>
        <v>27000000</v>
      </c>
      <c r="K1262" s="14"/>
      <c r="L1262" s="14"/>
      <c r="M1262" s="14"/>
      <c r="N1262" s="14"/>
      <c r="O1262" s="14"/>
      <c r="P1262" s="14"/>
      <c r="Q1262" s="14"/>
      <c r="R1262" s="14"/>
      <c r="S1262" s="14"/>
      <c r="T1262" s="14"/>
      <c r="U1262" s="14"/>
      <c r="V1262" s="14"/>
      <c r="W1262" s="14"/>
      <c r="X1262" s="14"/>
      <c r="Y1262" s="14"/>
      <c r="Z1262" s="14"/>
      <c r="AA1262" s="14"/>
      <c r="AB1262" s="14"/>
      <c r="AC1262" s="14"/>
      <c r="AD1262" s="14"/>
      <c r="AE1262" s="14"/>
    </row>
    <row r="1263" spans="1:31" s="19" customFormat="1" ht="37.5">
      <c r="A1263" s="28">
        <v>1259</v>
      </c>
      <c r="B1263" s="58" t="s">
        <v>4328</v>
      </c>
      <c r="C1263" s="35" t="s">
        <v>2387</v>
      </c>
      <c r="D1263" s="36" t="s">
        <v>1424</v>
      </c>
      <c r="E1263" s="50" t="s">
        <v>2626</v>
      </c>
      <c r="F1263" s="35" t="s">
        <v>1429</v>
      </c>
      <c r="G1263" s="35" t="s">
        <v>3067</v>
      </c>
      <c r="H1263" s="60">
        <v>310</v>
      </c>
      <c r="I1263" s="60">
        <v>608740</v>
      </c>
      <c r="J1263" s="60">
        <f t="shared" si="28"/>
        <v>188709400</v>
      </c>
      <c r="K1263" s="14"/>
      <c r="L1263" s="14"/>
      <c r="M1263" s="14"/>
      <c r="N1263" s="14"/>
      <c r="O1263" s="14"/>
      <c r="P1263" s="14"/>
      <c r="Q1263" s="14"/>
      <c r="R1263" s="14"/>
      <c r="S1263" s="14"/>
      <c r="T1263" s="14"/>
      <c r="U1263" s="14"/>
      <c r="V1263" s="14"/>
      <c r="W1263" s="14"/>
      <c r="X1263" s="14"/>
      <c r="Y1263" s="14"/>
      <c r="Z1263" s="14"/>
      <c r="AA1263" s="14"/>
      <c r="AB1263" s="14"/>
      <c r="AC1263" s="14"/>
      <c r="AD1263" s="14"/>
      <c r="AE1263" s="14"/>
    </row>
    <row r="1264" spans="1:31" s="19" customFormat="1" ht="75">
      <c r="A1264" s="28">
        <v>1260</v>
      </c>
      <c r="B1264" s="58" t="s">
        <v>4329</v>
      </c>
      <c r="C1264" s="35" t="s">
        <v>2387</v>
      </c>
      <c r="D1264" s="36" t="s">
        <v>1457</v>
      </c>
      <c r="E1264" s="50" t="s">
        <v>2628</v>
      </c>
      <c r="F1264" s="35" t="s">
        <v>1429</v>
      </c>
      <c r="G1264" s="35" t="s">
        <v>3069</v>
      </c>
      <c r="H1264" s="60">
        <v>50</v>
      </c>
      <c r="I1264" s="60">
        <v>449130</v>
      </c>
      <c r="J1264" s="60">
        <f t="shared" si="28"/>
        <v>22456500</v>
      </c>
      <c r="K1264" s="14"/>
      <c r="L1264" s="14"/>
      <c r="M1264" s="14"/>
      <c r="N1264" s="14"/>
      <c r="O1264" s="14"/>
      <c r="P1264" s="14"/>
      <c r="Q1264" s="14"/>
      <c r="R1264" s="14"/>
      <c r="S1264" s="14"/>
      <c r="T1264" s="14"/>
      <c r="U1264" s="14"/>
      <c r="V1264" s="14"/>
      <c r="W1264" s="14"/>
      <c r="X1264" s="14"/>
      <c r="Y1264" s="14"/>
      <c r="Z1264" s="14"/>
      <c r="AA1264" s="14"/>
      <c r="AB1264" s="14"/>
      <c r="AC1264" s="14"/>
      <c r="AD1264" s="14"/>
      <c r="AE1264" s="14"/>
    </row>
    <row r="1265" spans="1:31" s="19" customFormat="1" ht="131.25">
      <c r="A1265" s="28">
        <v>1261</v>
      </c>
      <c r="B1265" s="58" t="s">
        <v>4330</v>
      </c>
      <c r="C1265" s="35" t="s">
        <v>2387</v>
      </c>
      <c r="D1265" s="36" t="s">
        <v>1426</v>
      </c>
      <c r="E1265" s="50" t="s">
        <v>2630</v>
      </c>
      <c r="F1265" s="35" t="s">
        <v>1529</v>
      </c>
      <c r="G1265" s="35" t="s">
        <v>3067</v>
      </c>
      <c r="H1265" s="60">
        <v>20</v>
      </c>
      <c r="I1265" s="60">
        <v>2433600</v>
      </c>
      <c r="J1265" s="60">
        <f t="shared" si="28"/>
        <v>48672000</v>
      </c>
      <c r="K1265" s="14"/>
      <c r="L1265" s="14"/>
      <c r="M1265" s="14"/>
      <c r="N1265" s="14"/>
      <c r="O1265" s="14"/>
      <c r="P1265" s="14"/>
      <c r="Q1265" s="14"/>
      <c r="R1265" s="14"/>
      <c r="S1265" s="14"/>
      <c r="T1265" s="14"/>
      <c r="U1265" s="14"/>
      <c r="V1265" s="14"/>
      <c r="W1265" s="14"/>
      <c r="X1265" s="14"/>
      <c r="Y1265" s="14"/>
      <c r="Z1265" s="14"/>
      <c r="AA1265" s="14"/>
      <c r="AB1265" s="14"/>
      <c r="AC1265" s="14"/>
      <c r="AD1265" s="14"/>
      <c r="AE1265" s="14"/>
    </row>
    <row r="1266" spans="1:31" s="19" customFormat="1" ht="206.25">
      <c r="A1266" s="28">
        <v>1262</v>
      </c>
      <c r="B1266" s="58" t="s">
        <v>4331</v>
      </c>
      <c r="C1266" s="35" t="s">
        <v>2387</v>
      </c>
      <c r="D1266" s="36" t="s">
        <v>1426</v>
      </c>
      <c r="E1266" s="50" t="s">
        <v>2633</v>
      </c>
      <c r="F1266" s="35" t="s">
        <v>1529</v>
      </c>
      <c r="G1266" s="35" t="s">
        <v>3067</v>
      </c>
      <c r="H1266" s="60">
        <v>20</v>
      </c>
      <c r="I1266" s="60">
        <v>2433600</v>
      </c>
      <c r="J1266" s="60">
        <f t="shared" si="28"/>
        <v>48672000</v>
      </c>
      <c r="K1266" s="14"/>
      <c r="L1266" s="14"/>
      <c r="M1266" s="14"/>
      <c r="N1266" s="14"/>
      <c r="O1266" s="14"/>
      <c r="P1266" s="14"/>
      <c r="Q1266" s="14"/>
      <c r="R1266" s="14"/>
      <c r="S1266" s="14"/>
      <c r="T1266" s="14"/>
      <c r="U1266" s="14"/>
      <c r="V1266" s="14"/>
      <c r="W1266" s="14"/>
      <c r="X1266" s="14"/>
      <c r="Y1266" s="14"/>
      <c r="Z1266" s="14"/>
      <c r="AA1266" s="14"/>
      <c r="AB1266" s="14"/>
      <c r="AC1266" s="14"/>
      <c r="AD1266" s="14"/>
      <c r="AE1266" s="14"/>
    </row>
    <row r="1267" spans="1:31" s="19" customFormat="1" ht="206.25">
      <c r="A1267" s="28">
        <v>1263</v>
      </c>
      <c r="B1267" s="58" t="s">
        <v>4332</v>
      </c>
      <c r="C1267" s="35" t="s">
        <v>2387</v>
      </c>
      <c r="D1267" s="36" t="s">
        <v>1426</v>
      </c>
      <c r="E1267" s="50" t="s">
        <v>2632</v>
      </c>
      <c r="F1267" s="35" t="s">
        <v>1529</v>
      </c>
      <c r="G1267" s="35" t="s">
        <v>3067</v>
      </c>
      <c r="H1267" s="60">
        <v>20</v>
      </c>
      <c r="I1267" s="60">
        <v>2028000</v>
      </c>
      <c r="J1267" s="60">
        <f t="shared" si="28"/>
        <v>40560000</v>
      </c>
      <c r="K1267" s="14"/>
      <c r="L1267" s="14"/>
      <c r="M1267" s="14"/>
      <c r="N1267" s="14"/>
      <c r="O1267" s="14"/>
      <c r="P1267" s="14"/>
      <c r="Q1267" s="14"/>
      <c r="R1267" s="14"/>
      <c r="S1267" s="14"/>
      <c r="T1267" s="14"/>
      <c r="U1267" s="14"/>
      <c r="V1267" s="14"/>
      <c r="W1267" s="14"/>
      <c r="X1267" s="14"/>
      <c r="Y1267" s="14"/>
      <c r="Z1267" s="14"/>
      <c r="AA1267" s="14"/>
      <c r="AB1267" s="14"/>
      <c r="AC1267" s="14"/>
      <c r="AD1267" s="14"/>
      <c r="AE1267" s="14"/>
    </row>
    <row r="1268" spans="1:31" s="19" customFormat="1" ht="131.25">
      <c r="A1268" s="28">
        <v>1264</v>
      </c>
      <c r="B1268" s="58" t="s">
        <v>4333</v>
      </c>
      <c r="C1268" s="35" t="s">
        <v>2387</v>
      </c>
      <c r="D1268" s="36" t="s">
        <v>1426</v>
      </c>
      <c r="E1268" s="50" t="s">
        <v>2629</v>
      </c>
      <c r="F1268" s="35" t="s">
        <v>1529</v>
      </c>
      <c r="G1268" s="35" t="s">
        <v>3067</v>
      </c>
      <c r="H1268" s="60">
        <v>30</v>
      </c>
      <c r="I1268" s="60">
        <v>904800</v>
      </c>
      <c r="J1268" s="60">
        <f t="shared" si="28"/>
        <v>27144000</v>
      </c>
      <c r="K1268" s="14"/>
      <c r="L1268" s="14"/>
      <c r="M1268" s="14"/>
      <c r="N1268" s="14"/>
      <c r="O1268" s="14"/>
      <c r="P1268" s="14"/>
      <c r="Q1268" s="14"/>
      <c r="R1268" s="14"/>
      <c r="S1268" s="14"/>
      <c r="T1268" s="14"/>
      <c r="U1268" s="14"/>
      <c r="V1268" s="14"/>
      <c r="W1268" s="14"/>
      <c r="X1268" s="14"/>
      <c r="Y1268" s="14"/>
      <c r="Z1268" s="14"/>
      <c r="AA1268" s="14"/>
      <c r="AB1268" s="14"/>
      <c r="AC1268" s="14"/>
      <c r="AD1268" s="14"/>
      <c r="AE1268" s="14"/>
    </row>
    <row r="1269" spans="1:31" s="19" customFormat="1" ht="206.25">
      <c r="A1269" s="28">
        <v>1265</v>
      </c>
      <c r="B1269" s="58" t="s">
        <v>4334</v>
      </c>
      <c r="C1269" s="35" t="s">
        <v>2387</v>
      </c>
      <c r="D1269" s="36" t="s">
        <v>1426</v>
      </c>
      <c r="E1269" s="50" t="s">
        <v>2631</v>
      </c>
      <c r="F1269" s="35" t="s">
        <v>1529</v>
      </c>
      <c r="G1269" s="35" t="s">
        <v>3067</v>
      </c>
      <c r="H1269" s="60">
        <v>20</v>
      </c>
      <c r="I1269" s="60">
        <v>1493050</v>
      </c>
      <c r="J1269" s="60">
        <f t="shared" si="28"/>
        <v>29861000</v>
      </c>
      <c r="K1269" s="14"/>
      <c r="L1269" s="14"/>
      <c r="M1269" s="14"/>
      <c r="N1269" s="14"/>
      <c r="O1269" s="14"/>
      <c r="P1269" s="14"/>
      <c r="Q1269" s="14"/>
      <c r="R1269" s="14"/>
      <c r="S1269" s="14"/>
      <c r="T1269" s="14"/>
      <c r="U1269" s="14"/>
      <c r="V1269" s="14"/>
      <c r="W1269" s="14"/>
      <c r="X1269" s="14"/>
      <c r="Y1269" s="14"/>
      <c r="Z1269" s="14"/>
      <c r="AA1269" s="14"/>
      <c r="AB1269" s="14"/>
      <c r="AC1269" s="14"/>
      <c r="AD1269" s="14"/>
      <c r="AE1269" s="14"/>
    </row>
    <row r="1270" spans="1:31" s="19" customFormat="1" ht="337.5">
      <c r="A1270" s="28">
        <v>1266</v>
      </c>
      <c r="B1270" s="58" t="s">
        <v>4335</v>
      </c>
      <c r="C1270" s="35" t="s">
        <v>2634</v>
      </c>
      <c r="D1270" s="36" t="s">
        <v>1426</v>
      </c>
      <c r="E1270" s="50" t="s">
        <v>2635</v>
      </c>
      <c r="F1270" s="35" t="s">
        <v>1529</v>
      </c>
      <c r="G1270" s="35" t="s">
        <v>3067</v>
      </c>
      <c r="H1270" s="60">
        <v>20</v>
      </c>
      <c r="I1270" s="60">
        <v>4056000</v>
      </c>
      <c r="J1270" s="60">
        <f t="shared" si="28"/>
        <v>81120000</v>
      </c>
      <c r="K1270" s="14"/>
      <c r="L1270" s="14"/>
      <c r="M1270" s="14"/>
      <c r="N1270" s="14"/>
      <c r="O1270" s="14"/>
      <c r="P1270" s="14"/>
      <c r="Q1270" s="14"/>
      <c r="R1270" s="14"/>
      <c r="S1270" s="14"/>
      <c r="T1270" s="14"/>
      <c r="U1270" s="14"/>
      <c r="V1270" s="14"/>
      <c r="W1270" s="14"/>
      <c r="X1270" s="14"/>
      <c r="Y1270" s="14"/>
      <c r="Z1270" s="14"/>
      <c r="AA1270" s="14"/>
      <c r="AB1270" s="14"/>
      <c r="AC1270" s="14"/>
      <c r="AD1270" s="14"/>
      <c r="AE1270" s="14"/>
    </row>
    <row r="1271" spans="1:31" s="19" customFormat="1" ht="187.5">
      <c r="A1271" s="28">
        <v>1267</v>
      </c>
      <c r="B1271" s="58" t="s">
        <v>4336</v>
      </c>
      <c r="C1271" s="132" t="s">
        <v>2636</v>
      </c>
      <c r="D1271" s="36" t="s">
        <v>1430</v>
      </c>
      <c r="E1271" s="133" t="s">
        <v>2637</v>
      </c>
      <c r="F1271" s="35" t="s">
        <v>1257</v>
      </c>
      <c r="G1271" s="35" t="s">
        <v>3067</v>
      </c>
      <c r="H1271" s="60">
        <v>5</v>
      </c>
      <c r="I1271" s="60">
        <v>18200000</v>
      </c>
      <c r="J1271" s="60">
        <f t="shared" si="28"/>
        <v>91000000</v>
      </c>
      <c r="K1271" s="14"/>
      <c r="L1271" s="14"/>
      <c r="M1271" s="14"/>
      <c r="N1271" s="14"/>
      <c r="O1271" s="14"/>
      <c r="P1271" s="14"/>
      <c r="Q1271" s="14"/>
      <c r="R1271" s="14"/>
      <c r="S1271" s="14"/>
      <c r="T1271" s="14"/>
      <c r="U1271" s="14"/>
      <c r="V1271" s="14"/>
      <c r="W1271" s="14"/>
      <c r="X1271" s="14"/>
      <c r="Y1271" s="14"/>
      <c r="Z1271" s="14"/>
      <c r="AA1271" s="14"/>
      <c r="AB1271" s="14"/>
      <c r="AC1271" s="14"/>
      <c r="AD1271" s="14"/>
      <c r="AE1271" s="14"/>
    </row>
    <row r="1272" spans="1:31" s="19" customFormat="1" ht="187.5">
      <c r="A1272" s="28">
        <v>1268</v>
      </c>
      <c r="B1272" s="58" t="s">
        <v>4337</v>
      </c>
      <c r="C1272" s="132" t="s">
        <v>2636</v>
      </c>
      <c r="D1272" s="36" t="s">
        <v>1430</v>
      </c>
      <c r="E1272" s="133" t="s">
        <v>2638</v>
      </c>
      <c r="F1272" s="35" t="s">
        <v>1257</v>
      </c>
      <c r="G1272" s="35" t="s">
        <v>3067</v>
      </c>
      <c r="H1272" s="60">
        <v>5</v>
      </c>
      <c r="I1272" s="60">
        <v>10500000</v>
      </c>
      <c r="J1272" s="60">
        <f t="shared" si="28"/>
        <v>52500000</v>
      </c>
      <c r="K1272" s="14"/>
      <c r="L1272" s="14"/>
      <c r="M1272" s="14"/>
      <c r="N1272" s="14"/>
      <c r="O1272" s="14"/>
      <c r="P1272" s="14"/>
      <c r="Q1272" s="14"/>
      <c r="R1272" s="14"/>
      <c r="S1272" s="14"/>
      <c r="T1272" s="14"/>
      <c r="U1272" s="14"/>
      <c r="V1272" s="14"/>
      <c r="W1272" s="14"/>
      <c r="X1272" s="14"/>
      <c r="Y1272" s="14"/>
      <c r="Z1272" s="14"/>
      <c r="AA1272" s="14"/>
      <c r="AB1272" s="14"/>
      <c r="AC1272" s="14"/>
      <c r="AD1272" s="14"/>
      <c r="AE1272" s="14"/>
    </row>
    <row r="1273" spans="1:31" s="19" customFormat="1" ht="93.75">
      <c r="A1273" s="28">
        <v>1269</v>
      </c>
      <c r="B1273" s="58" t="s">
        <v>4338</v>
      </c>
      <c r="C1273" s="35" t="s">
        <v>460</v>
      </c>
      <c r="D1273" s="36" t="s">
        <v>1430</v>
      </c>
      <c r="E1273" s="50" t="s">
        <v>2639</v>
      </c>
      <c r="F1273" s="35" t="s">
        <v>1427</v>
      </c>
      <c r="G1273" s="35" t="s">
        <v>3067</v>
      </c>
      <c r="H1273" s="60">
        <v>100</v>
      </c>
      <c r="I1273" s="60">
        <v>3755000</v>
      </c>
      <c r="J1273" s="60">
        <f t="shared" si="28"/>
        <v>375500000</v>
      </c>
      <c r="K1273" s="14"/>
      <c r="L1273" s="14"/>
      <c r="M1273" s="14"/>
      <c r="N1273" s="14"/>
      <c r="O1273" s="14"/>
      <c r="P1273" s="14"/>
      <c r="Q1273" s="14"/>
      <c r="R1273" s="14"/>
      <c r="S1273" s="14"/>
      <c r="T1273" s="14"/>
      <c r="U1273" s="14"/>
      <c r="V1273" s="14"/>
      <c r="W1273" s="14"/>
      <c r="X1273" s="14"/>
      <c r="Y1273" s="14"/>
      <c r="Z1273" s="14"/>
      <c r="AA1273" s="14"/>
      <c r="AB1273" s="14"/>
      <c r="AC1273" s="14"/>
      <c r="AD1273" s="14"/>
      <c r="AE1273" s="14"/>
    </row>
    <row r="1274" spans="1:31" s="19" customFormat="1" ht="56.25">
      <c r="A1274" s="28">
        <v>1270</v>
      </c>
      <c r="B1274" s="58" t="s">
        <v>4339</v>
      </c>
      <c r="C1274" s="35" t="s">
        <v>1341</v>
      </c>
      <c r="D1274" s="36" t="s">
        <v>1424</v>
      </c>
      <c r="E1274" s="50" t="s">
        <v>2640</v>
      </c>
      <c r="F1274" s="35" t="s">
        <v>1466</v>
      </c>
      <c r="G1274" s="120" t="s">
        <v>3068</v>
      </c>
      <c r="H1274" s="60">
        <v>55000</v>
      </c>
      <c r="I1274" s="60">
        <v>484</v>
      </c>
      <c r="J1274" s="60">
        <f t="shared" si="28"/>
        <v>26620000</v>
      </c>
      <c r="K1274" s="14"/>
      <c r="L1274" s="14"/>
      <c r="M1274" s="14"/>
      <c r="N1274" s="14"/>
      <c r="O1274" s="14"/>
      <c r="P1274" s="14"/>
      <c r="Q1274" s="14"/>
      <c r="R1274" s="14"/>
      <c r="S1274" s="14"/>
      <c r="T1274" s="14"/>
      <c r="U1274" s="14"/>
      <c r="V1274" s="14"/>
      <c r="W1274" s="14"/>
      <c r="X1274" s="14"/>
      <c r="Y1274" s="14"/>
      <c r="Z1274" s="14"/>
      <c r="AA1274" s="14"/>
      <c r="AB1274" s="14"/>
      <c r="AC1274" s="14"/>
      <c r="AD1274" s="14"/>
      <c r="AE1274" s="14"/>
    </row>
    <row r="1275" spans="1:31" s="19" customFormat="1" ht="37.5">
      <c r="A1275" s="28">
        <v>1271</v>
      </c>
      <c r="B1275" s="58" t="s">
        <v>4340</v>
      </c>
      <c r="C1275" s="35" t="s">
        <v>461</v>
      </c>
      <c r="D1275" s="36" t="s">
        <v>1367</v>
      </c>
      <c r="E1275" s="50" t="s">
        <v>462</v>
      </c>
      <c r="F1275" s="35" t="s">
        <v>1427</v>
      </c>
      <c r="G1275" s="35" t="s">
        <v>3067</v>
      </c>
      <c r="H1275" s="60">
        <v>16</v>
      </c>
      <c r="I1275" s="60">
        <v>1900000</v>
      </c>
      <c r="J1275" s="60">
        <f t="shared" si="28"/>
        <v>30400000</v>
      </c>
      <c r="K1275" s="14"/>
      <c r="L1275" s="14"/>
      <c r="M1275" s="14"/>
      <c r="N1275" s="14"/>
      <c r="O1275" s="14"/>
      <c r="P1275" s="14"/>
      <c r="Q1275" s="14"/>
      <c r="R1275" s="14"/>
      <c r="S1275" s="14"/>
      <c r="T1275" s="14"/>
      <c r="U1275" s="14"/>
      <c r="V1275" s="14"/>
      <c r="W1275" s="14"/>
      <c r="X1275" s="14"/>
      <c r="Y1275" s="14"/>
      <c r="Z1275" s="14"/>
      <c r="AA1275" s="14"/>
      <c r="AB1275" s="14"/>
      <c r="AC1275" s="14"/>
      <c r="AD1275" s="14"/>
      <c r="AE1275" s="14"/>
    </row>
    <row r="1276" spans="1:31" s="19" customFormat="1" ht="168.75">
      <c r="A1276" s="28">
        <v>1272</v>
      </c>
      <c r="B1276" s="58" t="s">
        <v>4341</v>
      </c>
      <c r="C1276" s="35" t="s">
        <v>2646</v>
      </c>
      <c r="D1276" s="36" t="s">
        <v>1424</v>
      </c>
      <c r="E1276" s="50" t="s">
        <v>2648</v>
      </c>
      <c r="F1276" s="35" t="s">
        <v>1429</v>
      </c>
      <c r="G1276" s="35" t="s">
        <v>3067</v>
      </c>
      <c r="H1276" s="60">
        <v>1500</v>
      </c>
      <c r="I1276" s="60">
        <v>385000</v>
      </c>
      <c r="J1276" s="60">
        <f t="shared" si="28"/>
        <v>577500000</v>
      </c>
      <c r="K1276" s="14"/>
      <c r="L1276" s="14"/>
      <c r="M1276" s="14"/>
      <c r="N1276" s="14"/>
      <c r="O1276" s="14"/>
      <c r="P1276" s="14"/>
      <c r="Q1276" s="14"/>
      <c r="R1276" s="14"/>
      <c r="S1276" s="14"/>
      <c r="T1276" s="14"/>
      <c r="U1276" s="14"/>
      <c r="V1276" s="14"/>
      <c r="W1276" s="14"/>
      <c r="X1276" s="14"/>
      <c r="Y1276" s="14"/>
      <c r="Z1276" s="14"/>
      <c r="AA1276" s="14"/>
      <c r="AB1276" s="14"/>
      <c r="AC1276" s="14"/>
      <c r="AD1276" s="14"/>
      <c r="AE1276" s="14"/>
    </row>
    <row r="1277" spans="1:31" s="19" customFormat="1" ht="93.75">
      <c r="A1277" s="28">
        <v>1273</v>
      </c>
      <c r="B1277" s="58" t="s">
        <v>4342</v>
      </c>
      <c r="C1277" s="35" t="s">
        <v>2646</v>
      </c>
      <c r="D1277" s="36" t="s">
        <v>1424</v>
      </c>
      <c r="E1277" s="50" t="s">
        <v>2647</v>
      </c>
      <c r="F1277" s="35" t="s">
        <v>2123</v>
      </c>
      <c r="G1277" s="35" t="s">
        <v>3067</v>
      </c>
      <c r="H1277" s="60">
        <v>7000</v>
      </c>
      <c r="I1277" s="60">
        <v>337260</v>
      </c>
      <c r="J1277" s="60">
        <f t="shared" si="28"/>
        <v>2360820000</v>
      </c>
      <c r="K1277" s="14"/>
      <c r="L1277" s="14"/>
      <c r="M1277" s="14"/>
      <c r="N1277" s="14"/>
      <c r="O1277" s="14"/>
      <c r="P1277" s="14"/>
      <c r="Q1277" s="14"/>
      <c r="R1277" s="14"/>
      <c r="S1277" s="14"/>
      <c r="T1277" s="14"/>
      <c r="U1277" s="14"/>
      <c r="V1277" s="14"/>
      <c r="W1277" s="14"/>
      <c r="X1277" s="14"/>
      <c r="Y1277" s="14"/>
      <c r="Z1277" s="14"/>
      <c r="AA1277" s="14"/>
      <c r="AB1277" s="14"/>
      <c r="AC1277" s="14"/>
      <c r="AD1277" s="14"/>
      <c r="AE1277" s="14"/>
    </row>
    <row r="1278" spans="1:31" s="19" customFormat="1" ht="150">
      <c r="A1278" s="28">
        <v>1274</v>
      </c>
      <c r="B1278" s="58" t="s">
        <v>4343</v>
      </c>
      <c r="C1278" s="35" t="s">
        <v>2649</v>
      </c>
      <c r="D1278" s="36" t="s">
        <v>1457</v>
      </c>
      <c r="E1278" s="50" t="s">
        <v>2650</v>
      </c>
      <c r="F1278" s="35" t="s">
        <v>1425</v>
      </c>
      <c r="G1278" s="35" t="s">
        <v>3069</v>
      </c>
      <c r="H1278" s="60">
        <v>1000</v>
      </c>
      <c r="I1278" s="60">
        <v>85800</v>
      </c>
      <c r="J1278" s="60">
        <f t="shared" si="28"/>
        <v>85800000</v>
      </c>
      <c r="K1278" s="14"/>
      <c r="L1278" s="14"/>
      <c r="M1278" s="14"/>
      <c r="N1278" s="14"/>
      <c r="O1278" s="14"/>
      <c r="P1278" s="14"/>
      <c r="Q1278" s="14"/>
      <c r="R1278" s="14"/>
      <c r="S1278" s="14"/>
      <c r="T1278" s="14"/>
      <c r="U1278" s="14"/>
      <c r="V1278" s="14"/>
      <c r="W1278" s="14"/>
      <c r="X1278" s="14"/>
      <c r="Y1278" s="14"/>
      <c r="Z1278" s="14"/>
      <c r="AA1278" s="14"/>
      <c r="AB1278" s="14"/>
      <c r="AC1278" s="14"/>
      <c r="AD1278" s="14"/>
      <c r="AE1278" s="14"/>
    </row>
    <row r="1279" spans="1:31" s="19" customFormat="1" ht="56.25">
      <c r="A1279" s="28">
        <v>1275</v>
      </c>
      <c r="B1279" s="58" t="s">
        <v>4344</v>
      </c>
      <c r="C1279" s="35" t="s">
        <v>2389</v>
      </c>
      <c r="D1279" s="36" t="s">
        <v>1424</v>
      </c>
      <c r="E1279" s="50" t="s">
        <v>2651</v>
      </c>
      <c r="F1279" s="35" t="s">
        <v>1432</v>
      </c>
      <c r="G1279" s="120" t="s">
        <v>3068</v>
      </c>
      <c r="H1279" s="60">
        <v>530</v>
      </c>
      <c r="I1279" s="60">
        <v>28000</v>
      </c>
      <c r="J1279" s="60">
        <f t="shared" si="28"/>
        <v>14840000</v>
      </c>
      <c r="K1279" s="14"/>
      <c r="L1279" s="14"/>
      <c r="M1279" s="14"/>
      <c r="N1279" s="14"/>
      <c r="O1279" s="14"/>
      <c r="P1279" s="14"/>
      <c r="Q1279" s="14"/>
      <c r="R1279" s="14"/>
      <c r="S1279" s="14"/>
      <c r="T1279" s="14"/>
      <c r="U1279" s="14"/>
      <c r="V1279" s="14"/>
      <c r="W1279" s="14"/>
      <c r="X1279" s="14"/>
      <c r="Y1279" s="14"/>
      <c r="Z1279" s="14"/>
      <c r="AA1279" s="14"/>
      <c r="AB1279" s="14"/>
      <c r="AC1279" s="14"/>
      <c r="AD1279" s="14"/>
      <c r="AE1279" s="14"/>
    </row>
    <row r="1280" spans="1:31" s="19" customFormat="1" ht="56.25">
      <c r="A1280" s="28">
        <v>1276</v>
      </c>
      <c r="B1280" s="58" t="s">
        <v>4345</v>
      </c>
      <c r="C1280" s="35" t="s">
        <v>2388</v>
      </c>
      <c r="D1280" s="36" t="s">
        <v>1426</v>
      </c>
      <c r="E1280" s="50" t="s">
        <v>2652</v>
      </c>
      <c r="F1280" s="35" t="s">
        <v>1429</v>
      </c>
      <c r="G1280" s="120" t="s">
        <v>3068</v>
      </c>
      <c r="H1280" s="60">
        <v>50</v>
      </c>
      <c r="I1280" s="60">
        <v>88400</v>
      </c>
      <c r="J1280" s="60">
        <f t="shared" si="28"/>
        <v>4420000</v>
      </c>
      <c r="K1280" s="14"/>
      <c r="L1280" s="14"/>
      <c r="M1280" s="14"/>
      <c r="N1280" s="14"/>
      <c r="O1280" s="14"/>
      <c r="P1280" s="14"/>
      <c r="Q1280" s="14"/>
      <c r="R1280" s="14"/>
      <c r="S1280" s="14"/>
      <c r="T1280" s="14"/>
      <c r="U1280" s="14"/>
      <c r="V1280" s="14"/>
      <c r="W1280" s="14"/>
      <c r="X1280" s="14"/>
      <c r="Y1280" s="14"/>
      <c r="Z1280" s="14"/>
      <c r="AA1280" s="14"/>
      <c r="AB1280" s="14"/>
      <c r="AC1280" s="14"/>
      <c r="AD1280" s="14"/>
      <c r="AE1280" s="14"/>
    </row>
    <row r="1281" spans="1:31" s="19" customFormat="1" ht="131.25">
      <c r="A1281" s="28">
        <v>1277</v>
      </c>
      <c r="B1281" s="58" t="s">
        <v>4346</v>
      </c>
      <c r="C1281" s="35" t="s">
        <v>2389</v>
      </c>
      <c r="D1281" s="36" t="s">
        <v>1457</v>
      </c>
      <c r="E1281" s="50" t="s">
        <v>2653</v>
      </c>
      <c r="F1281" s="35" t="s">
        <v>1425</v>
      </c>
      <c r="G1281" s="35" t="s">
        <v>3067</v>
      </c>
      <c r="H1281" s="60">
        <v>500</v>
      </c>
      <c r="I1281" s="60">
        <v>86680</v>
      </c>
      <c r="J1281" s="60">
        <f t="shared" si="28"/>
        <v>43340000</v>
      </c>
      <c r="K1281" s="14"/>
      <c r="L1281" s="14"/>
      <c r="M1281" s="14"/>
      <c r="N1281" s="14"/>
      <c r="O1281" s="14"/>
      <c r="P1281" s="14"/>
      <c r="Q1281" s="14"/>
      <c r="R1281" s="14"/>
      <c r="S1281" s="14"/>
      <c r="T1281" s="14"/>
      <c r="U1281" s="14"/>
      <c r="V1281" s="14"/>
      <c r="W1281" s="14"/>
      <c r="X1281" s="14"/>
      <c r="Y1281" s="14"/>
      <c r="Z1281" s="14"/>
      <c r="AA1281" s="14"/>
      <c r="AB1281" s="14"/>
      <c r="AC1281" s="14"/>
      <c r="AD1281" s="14"/>
      <c r="AE1281" s="14"/>
    </row>
    <row r="1282" spans="1:31" s="19" customFormat="1" ht="37.5">
      <c r="A1282" s="28">
        <v>1278</v>
      </c>
      <c r="B1282" s="58" t="s">
        <v>4347</v>
      </c>
      <c r="C1282" s="35" t="s">
        <v>1342</v>
      </c>
      <c r="D1282" s="36" t="s">
        <v>1424</v>
      </c>
      <c r="E1282" s="50" t="s">
        <v>1343</v>
      </c>
      <c r="F1282" s="35" t="s">
        <v>1432</v>
      </c>
      <c r="G1282" s="120" t="s">
        <v>3068</v>
      </c>
      <c r="H1282" s="60">
        <v>5230</v>
      </c>
      <c r="I1282" s="60">
        <v>16170</v>
      </c>
      <c r="J1282" s="60">
        <f t="shared" si="28"/>
        <v>84569100</v>
      </c>
      <c r="K1282" s="14"/>
      <c r="L1282" s="14"/>
      <c r="M1282" s="14"/>
      <c r="N1282" s="14"/>
      <c r="O1282" s="14"/>
      <c r="P1282" s="14"/>
      <c r="Q1282" s="14"/>
      <c r="R1282" s="14"/>
      <c r="S1282" s="14"/>
      <c r="T1282" s="14"/>
      <c r="U1282" s="14"/>
      <c r="V1282" s="14"/>
      <c r="W1282" s="14"/>
      <c r="X1282" s="14"/>
      <c r="Y1282" s="14"/>
      <c r="Z1282" s="14"/>
      <c r="AA1282" s="14"/>
      <c r="AB1282" s="14"/>
      <c r="AC1282" s="14"/>
      <c r="AD1282" s="14"/>
      <c r="AE1282" s="14"/>
    </row>
    <row r="1283" spans="1:31" s="19" customFormat="1" ht="37.5">
      <c r="A1283" s="28">
        <v>1279</v>
      </c>
      <c r="B1283" s="58" t="s">
        <v>4348</v>
      </c>
      <c r="C1283" s="35" t="s">
        <v>2390</v>
      </c>
      <c r="D1283" s="36" t="s">
        <v>1424</v>
      </c>
      <c r="E1283" s="50" t="s">
        <v>2391</v>
      </c>
      <c r="F1283" s="35" t="s">
        <v>1429</v>
      </c>
      <c r="G1283" s="120" t="s">
        <v>3068</v>
      </c>
      <c r="H1283" s="60">
        <v>400</v>
      </c>
      <c r="I1283" s="60">
        <v>25410</v>
      </c>
      <c r="J1283" s="60">
        <f t="shared" si="28"/>
        <v>10164000</v>
      </c>
      <c r="K1283" s="14"/>
      <c r="L1283" s="14"/>
      <c r="M1283" s="14"/>
      <c r="N1283" s="14"/>
      <c r="O1283" s="14"/>
      <c r="P1283" s="14"/>
      <c r="Q1283" s="14"/>
      <c r="R1283" s="14"/>
      <c r="S1283" s="14"/>
      <c r="T1283" s="14"/>
      <c r="U1283" s="14"/>
      <c r="V1283" s="14"/>
      <c r="W1283" s="14"/>
      <c r="X1283" s="14"/>
      <c r="Y1283" s="14"/>
      <c r="Z1283" s="14"/>
      <c r="AA1283" s="14"/>
      <c r="AB1283" s="14"/>
      <c r="AC1283" s="14"/>
      <c r="AD1283" s="14"/>
      <c r="AE1283" s="14"/>
    </row>
    <row r="1284" spans="1:31" s="19" customFormat="1" ht="37.5">
      <c r="A1284" s="28">
        <v>1280</v>
      </c>
      <c r="B1284" s="58" t="s">
        <v>4349</v>
      </c>
      <c r="C1284" s="35" t="s">
        <v>1344</v>
      </c>
      <c r="D1284" s="36" t="s">
        <v>1424</v>
      </c>
      <c r="E1284" s="50" t="s">
        <v>1345</v>
      </c>
      <c r="F1284" s="35" t="s">
        <v>1429</v>
      </c>
      <c r="G1284" s="120" t="s">
        <v>3068</v>
      </c>
      <c r="H1284" s="60">
        <v>20</v>
      </c>
      <c r="I1284" s="60">
        <v>18000</v>
      </c>
      <c r="J1284" s="60">
        <f t="shared" si="28"/>
        <v>360000</v>
      </c>
      <c r="K1284" s="14"/>
      <c r="L1284" s="14"/>
      <c r="M1284" s="14"/>
      <c r="N1284" s="14"/>
      <c r="O1284" s="14"/>
      <c r="P1284" s="14"/>
      <c r="Q1284" s="14"/>
      <c r="R1284" s="14"/>
      <c r="S1284" s="14"/>
      <c r="T1284" s="14"/>
      <c r="U1284" s="14"/>
      <c r="V1284" s="14"/>
      <c r="W1284" s="14"/>
      <c r="X1284" s="14"/>
      <c r="Y1284" s="14"/>
      <c r="Z1284" s="14"/>
      <c r="AA1284" s="14"/>
      <c r="AB1284" s="14"/>
      <c r="AC1284" s="14"/>
      <c r="AD1284" s="14"/>
      <c r="AE1284" s="14"/>
    </row>
    <row r="1285" spans="1:31" s="19" customFormat="1" ht="37.5">
      <c r="A1285" s="28">
        <v>1281</v>
      </c>
      <c r="B1285" s="58" t="s">
        <v>4350</v>
      </c>
      <c r="C1285" s="35" t="s">
        <v>1346</v>
      </c>
      <c r="D1285" s="36" t="s">
        <v>1424</v>
      </c>
      <c r="E1285" s="50" t="s">
        <v>1347</v>
      </c>
      <c r="F1285" s="35" t="s">
        <v>1427</v>
      </c>
      <c r="G1285" s="120" t="s">
        <v>3068</v>
      </c>
      <c r="H1285" s="60">
        <v>28610</v>
      </c>
      <c r="I1285" s="60">
        <v>14091</v>
      </c>
      <c r="J1285" s="60">
        <f t="shared" si="28"/>
        <v>403143510</v>
      </c>
      <c r="K1285" s="14"/>
      <c r="L1285" s="14"/>
      <c r="M1285" s="14"/>
      <c r="N1285" s="14"/>
      <c r="O1285" s="14"/>
      <c r="P1285" s="14"/>
      <c r="Q1285" s="14"/>
      <c r="R1285" s="14"/>
      <c r="S1285" s="14"/>
      <c r="T1285" s="14"/>
      <c r="U1285" s="14"/>
      <c r="V1285" s="14"/>
      <c r="W1285" s="14"/>
      <c r="X1285" s="14"/>
      <c r="Y1285" s="14"/>
      <c r="Z1285" s="14"/>
      <c r="AA1285" s="14"/>
      <c r="AB1285" s="14"/>
      <c r="AC1285" s="14"/>
      <c r="AD1285" s="14"/>
      <c r="AE1285" s="14"/>
    </row>
    <row r="1286" spans="1:31" s="19" customFormat="1" ht="37.5">
      <c r="A1286" s="28">
        <v>1282</v>
      </c>
      <c r="B1286" s="58" t="s">
        <v>4351</v>
      </c>
      <c r="C1286" s="35" t="s">
        <v>1348</v>
      </c>
      <c r="D1286" s="36" t="s">
        <v>1424</v>
      </c>
      <c r="E1286" s="50" t="s">
        <v>1349</v>
      </c>
      <c r="F1286" s="35" t="s">
        <v>1432</v>
      </c>
      <c r="G1286" s="120" t="s">
        <v>3068</v>
      </c>
      <c r="H1286" s="60">
        <v>7800</v>
      </c>
      <c r="I1286" s="60">
        <v>15015</v>
      </c>
      <c r="J1286" s="60">
        <f t="shared" si="28"/>
        <v>117117000</v>
      </c>
      <c r="K1286" s="14"/>
      <c r="L1286" s="14"/>
      <c r="M1286" s="14"/>
      <c r="N1286" s="14"/>
      <c r="O1286" s="14"/>
      <c r="P1286" s="14"/>
      <c r="Q1286" s="14"/>
      <c r="R1286" s="14"/>
      <c r="S1286" s="14"/>
      <c r="T1286" s="14"/>
      <c r="U1286" s="14"/>
      <c r="V1286" s="14"/>
      <c r="W1286" s="14"/>
      <c r="X1286" s="14"/>
      <c r="Y1286" s="14"/>
      <c r="Z1286" s="14"/>
      <c r="AA1286" s="14"/>
      <c r="AB1286" s="14"/>
      <c r="AC1286" s="14"/>
      <c r="AD1286" s="14"/>
      <c r="AE1286" s="14"/>
    </row>
    <row r="1287" spans="1:31" s="19" customFormat="1" ht="93.75">
      <c r="A1287" s="28">
        <v>1283</v>
      </c>
      <c r="B1287" s="58" t="s">
        <v>4352</v>
      </c>
      <c r="C1287" s="35" t="s">
        <v>1350</v>
      </c>
      <c r="D1287" s="36" t="s">
        <v>1424</v>
      </c>
      <c r="E1287" s="50" t="s">
        <v>1351</v>
      </c>
      <c r="F1287" s="35" t="s">
        <v>1432</v>
      </c>
      <c r="G1287" s="120" t="s">
        <v>3068</v>
      </c>
      <c r="H1287" s="60">
        <v>7530</v>
      </c>
      <c r="I1287" s="60">
        <v>10153</v>
      </c>
      <c r="J1287" s="60">
        <f t="shared" si="28"/>
        <v>76452090</v>
      </c>
      <c r="K1287" s="14"/>
      <c r="L1287" s="14"/>
      <c r="M1287" s="14"/>
      <c r="N1287" s="14"/>
      <c r="O1287" s="14"/>
      <c r="P1287" s="14"/>
      <c r="Q1287" s="14"/>
      <c r="R1287" s="14"/>
      <c r="S1287" s="14"/>
      <c r="T1287" s="14"/>
      <c r="U1287" s="14"/>
      <c r="V1287" s="14"/>
      <c r="W1287" s="14"/>
      <c r="X1287" s="14"/>
      <c r="Y1287" s="14"/>
      <c r="Z1287" s="14"/>
      <c r="AA1287" s="14"/>
      <c r="AB1287" s="14"/>
      <c r="AC1287" s="14"/>
      <c r="AD1287" s="14"/>
      <c r="AE1287" s="14"/>
    </row>
    <row r="1288" spans="1:31" s="19" customFormat="1" ht="37.5">
      <c r="A1288" s="28">
        <v>1284</v>
      </c>
      <c r="B1288" s="58" t="s">
        <v>4353</v>
      </c>
      <c r="C1288" s="35" t="s">
        <v>1352</v>
      </c>
      <c r="D1288" s="36" t="s">
        <v>1424</v>
      </c>
      <c r="E1288" s="50" t="s">
        <v>1431</v>
      </c>
      <c r="F1288" s="35" t="s">
        <v>1427</v>
      </c>
      <c r="G1288" s="120" t="s">
        <v>3068</v>
      </c>
      <c r="H1288" s="60">
        <v>13020</v>
      </c>
      <c r="I1288" s="60">
        <v>14091</v>
      </c>
      <c r="J1288" s="60">
        <f t="shared" ref="J1288:J1351" si="29">H1288*I1288</f>
        <v>183464820</v>
      </c>
      <c r="K1288" s="14"/>
      <c r="L1288" s="14"/>
      <c r="M1288" s="14"/>
      <c r="N1288" s="14"/>
      <c r="O1288" s="14"/>
      <c r="P1288" s="14"/>
      <c r="Q1288" s="14"/>
      <c r="R1288" s="14"/>
      <c r="S1288" s="14"/>
      <c r="T1288" s="14"/>
      <c r="U1288" s="14"/>
      <c r="V1288" s="14"/>
      <c r="W1288" s="14"/>
      <c r="X1288" s="14"/>
      <c r="Y1288" s="14"/>
      <c r="Z1288" s="14"/>
      <c r="AA1288" s="14"/>
      <c r="AB1288" s="14"/>
      <c r="AC1288" s="14"/>
      <c r="AD1288" s="14"/>
      <c r="AE1288" s="14"/>
    </row>
    <row r="1289" spans="1:31" s="19" customFormat="1" ht="37.5">
      <c r="A1289" s="28">
        <v>1285</v>
      </c>
      <c r="B1289" s="58" t="s">
        <v>4354</v>
      </c>
      <c r="C1289" s="35" t="s">
        <v>1353</v>
      </c>
      <c r="D1289" s="36" t="s">
        <v>1426</v>
      </c>
      <c r="E1289" s="50" t="s">
        <v>1354</v>
      </c>
      <c r="F1289" s="35" t="s">
        <v>1427</v>
      </c>
      <c r="G1289" s="120" t="s">
        <v>3068</v>
      </c>
      <c r="H1289" s="60">
        <v>30</v>
      </c>
      <c r="I1289" s="60">
        <v>14400</v>
      </c>
      <c r="J1289" s="60">
        <f t="shared" si="29"/>
        <v>432000</v>
      </c>
      <c r="K1289" s="14"/>
      <c r="L1289" s="14"/>
      <c r="M1289" s="14"/>
      <c r="N1289" s="14"/>
      <c r="O1289" s="14"/>
      <c r="P1289" s="14"/>
      <c r="Q1289" s="14"/>
      <c r="R1289" s="14"/>
      <c r="S1289" s="14"/>
      <c r="T1289" s="14"/>
      <c r="U1289" s="14"/>
      <c r="V1289" s="14"/>
      <c r="W1289" s="14"/>
      <c r="X1289" s="14"/>
      <c r="Y1289" s="14"/>
      <c r="Z1289" s="14"/>
      <c r="AA1289" s="14"/>
      <c r="AB1289" s="14"/>
      <c r="AC1289" s="14"/>
      <c r="AD1289" s="14"/>
      <c r="AE1289" s="14"/>
    </row>
    <row r="1290" spans="1:31" s="19" customFormat="1" ht="150">
      <c r="A1290" s="28">
        <v>1286</v>
      </c>
      <c r="B1290" s="58" t="s">
        <v>4355</v>
      </c>
      <c r="C1290" s="35" t="s">
        <v>2654</v>
      </c>
      <c r="D1290" s="36" t="s">
        <v>1424</v>
      </c>
      <c r="E1290" s="50" t="s">
        <v>2645</v>
      </c>
      <c r="F1290" s="35" t="s">
        <v>1429</v>
      </c>
      <c r="G1290" s="120" t="s">
        <v>3068</v>
      </c>
      <c r="H1290" s="60">
        <v>5</v>
      </c>
      <c r="I1290" s="60">
        <v>658350</v>
      </c>
      <c r="J1290" s="60">
        <f t="shared" si="29"/>
        <v>3291750</v>
      </c>
      <c r="K1290" s="14"/>
      <c r="L1290" s="14"/>
      <c r="M1290" s="14"/>
      <c r="N1290" s="14"/>
      <c r="O1290" s="14"/>
      <c r="P1290" s="14"/>
      <c r="Q1290" s="14"/>
      <c r="R1290" s="14"/>
      <c r="S1290" s="14"/>
      <c r="T1290" s="14"/>
      <c r="U1290" s="14"/>
      <c r="V1290" s="14"/>
      <c r="W1290" s="14"/>
      <c r="X1290" s="14"/>
      <c r="Y1290" s="14"/>
      <c r="Z1290" s="14"/>
      <c r="AA1290" s="14"/>
      <c r="AB1290" s="14"/>
      <c r="AC1290" s="14"/>
      <c r="AD1290" s="14"/>
      <c r="AE1290" s="14"/>
    </row>
    <row r="1291" spans="1:31" s="19" customFormat="1" ht="95.25">
      <c r="A1291" s="28">
        <v>1287</v>
      </c>
      <c r="B1291" s="58" t="s">
        <v>4356</v>
      </c>
      <c r="C1291" s="35" t="s">
        <v>2655</v>
      </c>
      <c r="D1291" s="36" t="s">
        <v>1424</v>
      </c>
      <c r="E1291" s="50" t="s">
        <v>4977</v>
      </c>
      <c r="F1291" s="35" t="s">
        <v>1429</v>
      </c>
      <c r="G1291" s="35" t="s">
        <v>3067</v>
      </c>
      <c r="H1291" s="60">
        <v>10</v>
      </c>
      <c r="I1291" s="60">
        <v>6583500</v>
      </c>
      <c r="J1291" s="60">
        <f t="shared" si="29"/>
        <v>65835000</v>
      </c>
      <c r="K1291" s="14"/>
      <c r="L1291" s="14"/>
      <c r="M1291" s="14"/>
      <c r="N1291" s="14"/>
      <c r="O1291" s="14"/>
      <c r="P1291" s="14"/>
      <c r="Q1291" s="14"/>
      <c r="R1291" s="14"/>
      <c r="S1291" s="14"/>
      <c r="T1291" s="14"/>
      <c r="U1291" s="14"/>
      <c r="V1291" s="14"/>
      <c r="W1291" s="14"/>
      <c r="X1291" s="14"/>
      <c r="Y1291" s="14"/>
      <c r="Z1291" s="14"/>
      <c r="AA1291" s="14"/>
      <c r="AB1291" s="14"/>
      <c r="AC1291" s="14"/>
      <c r="AD1291" s="14"/>
      <c r="AE1291" s="14"/>
    </row>
    <row r="1292" spans="1:31" s="19" customFormat="1" ht="189">
      <c r="A1292" s="28">
        <v>1288</v>
      </c>
      <c r="B1292" s="58" t="s">
        <v>4357</v>
      </c>
      <c r="C1292" s="35" t="s">
        <v>2654</v>
      </c>
      <c r="D1292" s="36" t="s">
        <v>1430</v>
      </c>
      <c r="E1292" s="50" t="s">
        <v>4978</v>
      </c>
      <c r="F1292" s="35" t="s">
        <v>1429</v>
      </c>
      <c r="G1292" s="35" t="s">
        <v>3067</v>
      </c>
      <c r="H1292" s="60">
        <v>3</v>
      </c>
      <c r="I1292" s="60">
        <v>24255000</v>
      </c>
      <c r="J1292" s="60">
        <f t="shared" si="29"/>
        <v>72765000</v>
      </c>
      <c r="K1292" s="14"/>
      <c r="L1292" s="14"/>
      <c r="M1292" s="14"/>
      <c r="N1292" s="14"/>
      <c r="O1292" s="14"/>
      <c r="P1292" s="14"/>
      <c r="Q1292" s="14"/>
      <c r="R1292" s="14"/>
      <c r="S1292" s="14"/>
      <c r="T1292" s="14"/>
      <c r="U1292" s="14"/>
      <c r="V1292" s="14"/>
      <c r="W1292" s="14"/>
      <c r="X1292" s="14"/>
      <c r="Y1292" s="14"/>
      <c r="Z1292" s="14"/>
      <c r="AA1292" s="14"/>
      <c r="AB1292" s="14"/>
      <c r="AC1292" s="14"/>
      <c r="AD1292" s="14"/>
      <c r="AE1292" s="14"/>
    </row>
    <row r="1293" spans="1:31" s="19" customFormat="1" ht="37.5">
      <c r="A1293" s="28">
        <v>1289</v>
      </c>
      <c r="B1293" s="58" t="s">
        <v>4358</v>
      </c>
      <c r="C1293" s="35" t="s">
        <v>1355</v>
      </c>
      <c r="D1293" s="36" t="s">
        <v>1356</v>
      </c>
      <c r="E1293" s="50" t="s">
        <v>1357</v>
      </c>
      <c r="F1293" s="35" t="s">
        <v>1427</v>
      </c>
      <c r="G1293" s="120" t="s">
        <v>3068</v>
      </c>
      <c r="H1293" s="60">
        <v>4</v>
      </c>
      <c r="I1293" s="60">
        <v>2800000</v>
      </c>
      <c r="J1293" s="60">
        <f t="shared" si="29"/>
        <v>11200000</v>
      </c>
      <c r="K1293" s="14"/>
      <c r="L1293" s="14"/>
      <c r="M1293" s="14"/>
      <c r="N1293" s="14"/>
      <c r="O1293" s="14"/>
      <c r="P1293" s="14"/>
      <c r="Q1293" s="14"/>
      <c r="R1293" s="14"/>
      <c r="S1293" s="14"/>
      <c r="T1293" s="14"/>
      <c r="U1293" s="14"/>
      <c r="V1293" s="14"/>
      <c r="W1293" s="14"/>
      <c r="X1293" s="14"/>
      <c r="Y1293" s="14"/>
      <c r="Z1293" s="14"/>
      <c r="AA1293" s="14"/>
      <c r="AB1293" s="14"/>
      <c r="AC1293" s="14"/>
      <c r="AD1293" s="14"/>
      <c r="AE1293" s="14"/>
    </row>
    <row r="1294" spans="1:31" s="19" customFormat="1" ht="37.5">
      <c r="A1294" s="28">
        <v>1290</v>
      </c>
      <c r="B1294" s="58" t="s">
        <v>4359</v>
      </c>
      <c r="C1294" s="35" t="s">
        <v>2392</v>
      </c>
      <c r="D1294" s="36" t="s">
        <v>1424</v>
      </c>
      <c r="E1294" s="50" t="s">
        <v>2393</v>
      </c>
      <c r="F1294" s="35" t="s">
        <v>1466</v>
      </c>
      <c r="G1294" s="120" t="s">
        <v>3068</v>
      </c>
      <c r="H1294" s="60">
        <v>48</v>
      </c>
      <c r="I1294" s="60">
        <v>380000</v>
      </c>
      <c r="J1294" s="60">
        <f t="shared" si="29"/>
        <v>18240000</v>
      </c>
      <c r="K1294" s="14"/>
      <c r="L1294" s="14"/>
      <c r="M1294" s="14"/>
      <c r="N1294" s="14"/>
      <c r="O1294" s="14"/>
      <c r="P1294" s="14"/>
      <c r="Q1294" s="14"/>
      <c r="R1294" s="14"/>
      <c r="S1294" s="14"/>
      <c r="T1294" s="14"/>
      <c r="U1294" s="14"/>
      <c r="V1294" s="14"/>
      <c r="W1294" s="14"/>
      <c r="X1294" s="14"/>
      <c r="Y1294" s="14"/>
      <c r="Z1294" s="14"/>
      <c r="AA1294" s="14"/>
      <c r="AB1294" s="14"/>
      <c r="AC1294" s="14"/>
      <c r="AD1294" s="14"/>
      <c r="AE1294" s="14"/>
    </row>
    <row r="1295" spans="1:31" s="19" customFormat="1" ht="37.5">
      <c r="A1295" s="28">
        <v>1291</v>
      </c>
      <c r="B1295" s="58" t="s">
        <v>4360</v>
      </c>
      <c r="C1295" s="35" t="s">
        <v>2656</v>
      </c>
      <c r="D1295" s="36" t="s">
        <v>1426</v>
      </c>
      <c r="E1295" s="50" t="s">
        <v>2657</v>
      </c>
      <c r="F1295" s="35" t="s">
        <v>1429</v>
      </c>
      <c r="G1295" s="120" t="s">
        <v>3068</v>
      </c>
      <c r="H1295" s="60">
        <v>9</v>
      </c>
      <c r="I1295" s="60">
        <v>820000</v>
      </c>
      <c r="J1295" s="60">
        <f t="shared" si="29"/>
        <v>7380000</v>
      </c>
      <c r="K1295" s="14"/>
      <c r="L1295" s="14"/>
      <c r="M1295" s="14"/>
      <c r="N1295" s="14"/>
      <c r="O1295" s="14"/>
      <c r="P1295" s="14"/>
      <c r="Q1295" s="14"/>
      <c r="R1295" s="14"/>
      <c r="S1295" s="14"/>
      <c r="T1295" s="14"/>
      <c r="U1295" s="14"/>
      <c r="V1295" s="14"/>
      <c r="W1295" s="14"/>
      <c r="X1295" s="14"/>
      <c r="Y1295" s="14"/>
      <c r="Z1295" s="14"/>
      <c r="AA1295" s="14"/>
      <c r="AB1295" s="14"/>
      <c r="AC1295" s="14"/>
      <c r="AD1295" s="14"/>
      <c r="AE1295" s="14"/>
    </row>
    <row r="1296" spans="1:31" s="19" customFormat="1" ht="37.5">
      <c r="A1296" s="28">
        <v>1292</v>
      </c>
      <c r="B1296" s="58" t="s">
        <v>4361</v>
      </c>
      <c r="C1296" s="35" t="s">
        <v>1358</v>
      </c>
      <c r="D1296" s="36" t="s">
        <v>1424</v>
      </c>
      <c r="E1296" s="50"/>
      <c r="F1296" s="35" t="s">
        <v>1429</v>
      </c>
      <c r="G1296" s="120" t="s">
        <v>3068</v>
      </c>
      <c r="H1296" s="60">
        <v>1</v>
      </c>
      <c r="I1296" s="60">
        <v>5000000</v>
      </c>
      <c r="J1296" s="60">
        <f t="shared" si="29"/>
        <v>5000000</v>
      </c>
      <c r="K1296" s="14"/>
      <c r="L1296" s="14"/>
      <c r="M1296" s="14"/>
      <c r="N1296" s="14"/>
      <c r="O1296" s="14"/>
      <c r="P1296" s="14"/>
      <c r="Q1296" s="14"/>
      <c r="R1296" s="14"/>
      <c r="S1296" s="14"/>
      <c r="T1296" s="14"/>
      <c r="U1296" s="14"/>
      <c r="V1296" s="14"/>
      <c r="W1296" s="14"/>
      <c r="X1296" s="14"/>
      <c r="Y1296" s="14"/>
      <c r="Z1296" s="14"/>
      <c r="AA1296" s="14"/>
      <c r="AB1296" s="14"/>
      <c r="AC1296" s="14"/>
      <c r="AD1296" s="14"/>
      <c r="AE1296" s="14"/>
    </row>
    <row r="1297" spans="1:31" s="19" customFormat="1" ht="37.5">
      <c r="A1297" s="28">
        <v>1293</v>
      </c>
      <c r="B1297" s="58" t="s">
        <v>4362</v>
      </c>
      <c r="C1297" s="35" t="s">
        <v>2658</v>
      </c>
      <c r="D1297" s="36" t="s">
        <v>1424</v>
      </c>
      <c r="E1297" s="50" t="s">
        <v>2659</v>
      </c>
      <c r="F1297" s="35" t="s">
        <v>1429</v>
      </c>
      <c r="G1297" s="120" t="s">
        <v>3068</v>
      </c>
      <c r="H1297" s="60">
        <v>5</v>
      </c>
      <c r="I1297" s="60">
        <v>2250000</v>
      </c>
      <c r="J1297" s="60">
        <f t="shared" si="29"/>
        <v>11250000</v>
      </c>
      <c r="K1297" s="14"/>
      <c r="L1297" s="14"/>
      <c r="M1297" s="14"/>
      <c r="N1297" s="14"/>
      <c r="O1297" s="14"/>
      <c r="P1297" s="14"/>
      <c r="Q1297" s="14"/>
      <c r="R1297" s="14"/>
      <c r="S1297" s="14"/>
      <c r="T1297" s="14"/>
      <c r="U1297" s="14"/>
      <c r="V1297" s="14"/>
      <c r="W1297" s="14"/>
      <c r="X1297" s="14"/>
      <c r="Y1297" s="14"/>
      <c r="Z1297" s="14"/>
      <c r="AA1297" s="14"/>
      <c r="AB1297" s="14"/>
      <c r="AC1297" s="14"/>
      <c r="AD1297" s="14"/>
      <c r="AE1297" s="14"/>
    </row>
    <row r="1298" spans="1:31" s="19" customFormat="1" ht="131.25">
      <c r="A1298" s="28">
        <v>1294</v>
      </c>
      <c r="B1298" s="58" t="s">
        <v>4363</v>
      </c>
      <c r="C1298" s="134" t="s">
        <v>2660</v>
      </c>
      <c r="D1298" s="135" t="s">
        <v>1430</v>
      </c>
      <c r="E1298" s="136" t="s">
        <v>2661</v>
      </c>
      <c r="F1298" s="35" t="s">
        <v>1427</v>
      </c>
      <c r="G1298" s="35" t="s">
        <v>3067</v>
      </c>
      <c r="H1298" s="60">
        <v>20</v>
      </c>
      <c r="I1298" s="60">
        <v>45800000</v>
      </c>
      <c r="J1298" s="60">
        <f t="shared" si="29"/>
        <v>916000000</v>
      </c>
      <c r="K1298" s="14"/>
      <c r="L1298" s="14"/>
      <c r="M1298" s="14"/>
      <c r="N1298" s="14"/>
      <c r="O1298" s="14"/>
      <c r="P1298" s="14"/>
      <c r="Q1298" s="14"/>
      <c r="R1298" s="14"/>
      <c r="S1298" s="14"/>
      <c r="T1298" s="14"/>
      <c r="U1298" s="14"/>
      <c r="V1298" s="14"/>
      <c r="W1298" s="14"/>
      <c r="X1298" s="14"/>
      <c r="Y1298" s="14"/>
      <c r="Z1298" s="14"/>
      <c r="AA1298" s="14"/>
      <c r="AB1298" s="14"/>
      <c r="AC1298" s="14"/>
      <c r="AD1298" s="14"/>
      <c r="AE1298" s="14"/>
    </row>
    <row r="1299" spans="1:31" s="19" customFormat="1" ht="37.5">
      <c r="A1299" s="28">
        <v>1295</v>
      </c>
      <c r="B1299" s="58" t="s">
        <v>4364</v>
      </c>
      <c r="C1299" s="35" t="s">
        <v>1359</v>
      </c>
      <c r="D1299" s="36" t="s">
        <v>1424</v>
      </c>
      <c r="E1299" s="50" t="s">
        <v>1431</v>
      </c>
      <c r="F1299" s="35" t="s">
        <v>1429</v>
      </c>
      <c r="G1299" s="120" t="s">
        <v>3068</v>
      </c>
      <c r="H1299" s="60">
        <v>3</v>
      </c>
      <c r="I1299" s="60">
        <v>560000</v>
      </c>
      <c r="J1299" s="60">
        <f t="shared" si="29"/>
        <v>1680000</v>
      </c>
      <c r="K1299" s="14"/>
      <c r="L1299" s="14"/>
      <c r="M1299" s="14"/>
      <c r="N1299" s="14"/>
      <c r="O1299" s="14"/>
      <c r="P1299" s="14"/>
      <c r="Q1299" s="14"/>
      <c r="R1299" s="14"/>
      <c r="S1299" s="14"/>
      <c r="T1299" s="14"/>
      <c r="U1299" s="14"/>
      <c r="V1299" s="14"/>
      <c r="W1299" s="14"/>
      <c r="X1299" s="14"/>
      <c r="Y1299" s="14"/>
      <c r="Z1299" s="14"/>
      <c r="AA1299" s="14"/>
      <c r="AB1299" s="14"/>
      <c r="AC1299" s="14"/>
      <c r="AD1299" s="14"/>
      <c r="AE1299" s="14"/>
    </row>
    <row r="1300" spans="1:31" s="19" customFormat="1" ht="37.5">
      <c r="A1300" s="28">
        <v>1296</v>
      </c>
      <c r="B1300" s="58" t="s">
        <v>4365</v>
      </c>
      <c r="C1300" s="35" t="s">
        <v>463</v>
      </c>
      <c r="D1300" s="36" t="s">
        <v>1430</v>
      </c>
      <c r="E1300" s="50" t="s">
        <v>464</v>
      </c>
      <c r="F1300" s="35" t="s">
        <v>1427</v>
      </c>
      <c r="G1300" s="35" t="s">
        <v>3067</v>
      </c>
      <c r="H1300" s="60">
        <v>25</v>
      </c>
      <c r="I1300" s="60">
        <v>847000</v>
      </c>
      <c r="J1300" s="60">
        <f t="shared" si="29"/>
        <v>21175000</v>
      </c>
      <c r="K1300" s="14"/>
      <c r="L1300" s="14"/>
      <c r="M1300" s="14"/>
      <c r="N1300" s="14"/>
      <c r="O1300" s="14"/>
      <c r="P1300" s="14"/>
      <c r="Q1300" s="14"/>
      <c r="R1300" s="14"/>
      <c r="S1300" s="14"/>
      <c r="T1300" s="14"/>
      <c r="U1300" s="14"/>
      <c r="V1300" s="14"/>
      <c r="W1300" s="14"/>
      <c r="X1300" s="14"/>
      <c r="Y1300" s="14"/>
      <c r="Z1300" s="14"/>
      <c r="AA1300" s="14"/>
      <c r="AB1300" s="14"/>
      <c r="AC1300" s="14"/>
      <c r="AD1300" s="14"/>
      <c r="AE1300" s="14"/>
    </row>
    <row r="1301" spans="1:31" s="19" customFormat="1" ht="37.5">
      <c r="A1301" s="28">
        <v>1297</v>
      </c>
      <c r="B1301" s="58" t="s">
        <v>4366</v>
      </c>
      <c r="C1301" s="35" t="s">
        <v>2394</v>
      </c>
      <c r="D1301" s="36" t="s">
        <v>1424</v>
      </c>
      <c r="E1301" s="50" t="s">
        <v>2395</v>
      </c>
      <c r="F1301" s="35" t="s">
        <v>1427</v>
      </c>
      <c r="G1301" s="35" t="s">
        <v>3067</v>
      </c>
      <c r="H1301" s="60">
        <v>10</v>
      </c>
      <c r="I1301" s="60">
        <v>115500</v>
      </c>
      <c r="J1301" s="60">
        <f t="shared" si="29"/>
        <v>1155000</v>
      </c>
      <c r="K1301" s="14"/>
      <c r="L1301" s="14"/>
      <c r="M1301" s="14"/>
      <c r="N1301" s="14"/>
      <c r="O1301" s="14"/>
      <c r="P1301" s="14"/>
      <c r="Q1301" s="14"/>
      <c r="R1301" s="14"/>
      <c r="S1301" s="14"/>
      <c r="T1301" s="14"/>
      <c r="U1301" s="14"/>
      <c r="V1301" s="14"/>
      <c r="W1301" s="14"/>
      <c r="X1301" s="14"/>
      <c r="Y1301" s="14"/>
      <c r="Z1301" s="14"/>
      <c r="AA1301" s="14"/>
      <c r="AB1301" s="14"/>
      <c r="AC1301" s="14"/>
      <c r="AD1301" s="14"/>
      <c r="AE1301" s="14"/>
    </row>
    <row r="1302" spans="1:31" s="19" customFormat="1" ht="37.5">
      <c r="A1302" s="28">
        <v>1298</v>
      </c>
      <c r="B1302" s="58" t="s">
        <v>4367</v>
      </c>
      <c r="C1302" s="35" t="s">
        <v>1360</v>
      </c>
      <c r="D1302" s="36" t="s">
        <v>1424</v>
      </c>
      <c r="E1302" s="50" t="s">
        <v>1431</v>
      </c>
      <c r="F1302" s="35" t="s">
        <v>1429</v>
      </c>
      <c r="G1302" s="120" t="s">
        <v>3068</v>
      </c>
      <c r="H1302" s="60">
        <v>2127</v>
      </c>
      <c r="I1302" s="60">
        <v>13200</v>
      </c>
      <c r="J1302" s="60">
        <f t="shared" si="29"/>
        <v>28076400</v>
      </c>
      <c r="K1302" s="14"/>
      <c r="L1302" s="14"/>
      <c r="M1302" s="14"/>
      <c r="N1302" s="14"/>
      <c r="O1302" s="14"/>
      <c r="P1302" s="14"/>
      <c r="Q1302" s="14"/>
      <c r="R1302" s="14"/>
      <c r="S1302" s="14"/>
      <c r="T1302" s="14"/>
      <c r="U1302" s="14"/>
      <c r="V1302" s="14"/>
      <c r="W1302" s="14"/>
      <c r="X1302" s="14"/>
      <c r="Y1302" s="14"/>
      <c r="Z1302" s="14"/>
      <c r="AA1302" s="14"/>
      <c r="AB1302" s="14"/>
      <c r="AC1302" s="14"/>
      <c r="AD1302" s="14"/>
      <c r="AE1302" s="14"/>
    </row>
    <row r="1303" spans="1:31" s="19" customFormat="1" ht="37.5">
      <c r="A1303" s="28">
        <v>1299</v>
      </c>
      <c r="B1303" s="58" t="s">
        <v>4368</v>
      </c>
      <c r="C1303" s="35" t="s">
        <v>1361</v>
      </c>
      <c r="D1303" s="36" t="s">
        <v>1424</v>
      </c>
      <c r="E1303" s="137" t="s">
        <v>2396</v>
      </c>
      <c r="F1303" s="35" t="s">
        <v>1429</v>
      </c>
      <c r="G1303" s="120" t="s">
        <v>3068</v>
      </c>
      <c r="H1303" s="60">
        <v>500</v>
      </c>
      <c r="I1303" s="60">
        <v>800000</v>
      </c>
      <c r="J1303" s="60">
        <f t="shared" si="29"/>
        <v>400000000</v>
      </c>
      <c r="K1303" s="14"/>
      <c r="L1303" s="14"/>
      <c r="M1303" s="14"/>
      <c r="N1303" s="14"/>
      <c r="O1303" s="14"/>
      <c r="P1303" s="14"/>
      <c r="Q1303" s="14"/>
      <c r="R1303" s="14"/>
      <c r="S1303" s="14"/>
      <c r="T1303" s="14"/>
      <c r="U1303" s="14"/>
      <c r="V1303" s="14"/>
      <c r="W1303" s="14"/>
      <c r="X1303" s="14"/>
      <c r="Y1303" s="14"/>
      <c r="Z1303" s="14"/>
      <c r="AA1303" s="14"/>
      <c r="AB1303" s="14"/>
      <c r="AC1303" s="14"/>
      <c r="AD1303" s="14"/>
      <c r="AE1303" s="14"/>
    </row>
    <row r="1304" spans="1:31" s="19" customFormat="1" ht="37.5">
      <c r="A1304" s="28">
        <v>1300</v>
      </c>
      <c r="B1304" s="58" t="s">
        <v>4369</v>
      </c>
      <c r="C1304" s="35" t="s">
        <v>2397</v>
      </c>
      <c r="D1304" s="36" t="s">
        <v>1424</v>
      </c>
      <c r="E1304" s="50" t="s">
        <v>2665</v>
      </c>
      <c r="F1304" s="35" t="s">
        <v>1466</v>
      </c>
      <c r="G1304" s="120" t="s">
        <v>3068</v>
      </c>
      <c r="H1304" s="60">
        <v>505</v>
      </c>
      <c r="I1304" s="60">
        <v>76780</v>
      </c>
      <c r="J1304" s="60">
        <f t="shared" si="29"/>
        <v>38773900</v>
      </c>
      <c r="K1304" s="14"/>
      <c r="L1304" s="14"/>
      <c r="M1304" s="14"/>
      <c r="N1304" s="14"/>
      <c r="O1304" s="14"/>
      <c r="P1304" s="14"/>
      <c r="Q1304" s="14"/>
      <c r="R1304" s="14"/>
      <c r="S1304" s="14"/>
      <c r="T1304" s="14"/>
      <c r="U1304" s="14"/>
      <c r="V1304" s="14"/>
      <c r="W1304" s="14"/>
      <c r="X1304" s="14"/>
      <c r="Y1304" s="14"/>
      <c r="Z1304" s="14"/>
      <c r="AA1304" s="14"/>
      <c r="AB1304" s="14"/>
      <c r="AC1304" s="14"/>
      <c r="AD1304" s="14"/>
      <c r="AE1304" s="14"/>
    </row>
    <row r="1305" spans="1:31" s="19" customFormat="1" ht="37.5">
      <c r="A1305" s="28">
        <v>1301</v>
      </c>
      <c r="B1305" s="58" t="s">
        <v>4370</v>
      </c>
      <c r="C1305" s="35" t="s">
        <v>2397</v>
      </c>
      <c r="D1305" s="36" t="s">
        <v>1426</v>
      </c>
      <c r="E1305" s="50" t="s">
        <v>2664</v>
      </c>
      <c r="F1305" s="35" t="s">
        <v>1429</v>
      </c>
      <c r="G1305" s="120" t="s">
        <v>3068</v>
      </c>
      <c r="H1305" s="60">
        <v>10</v>
      </c>
      <c r="I1305" s="60">
        <v>40000</v>
      </c>
      <c r="J1305" s="60">
        <f t="shared" si="29"/>
        <v>400000</v>
      </c>
      <c r="K1305" s="14"/>
      <c r="L1305" s="14"/>
      <c r="M1305" s="14"/>
      <c r="N1305" s="14"/>
      <c r="O1305" s="14"/>
      <c r="P1305" s="14"/>
      <c r="Q1305" s="14"/>
      <c r="R1305" s="14"/>
      <c r="S1305" s="14"/>
      <c r="T1305" s="14"/>
      <c r="U1305" s="14"/>
      <c r="V1305" s="14"/>
      <c r="W1305" s="14"/>
      <c r="X1305" s="14"/>
      <c r="Y1305" s="14"/>
      <c r="Z1305" s="14"/>
      <c r="AA1305" s="14"/>
      <c r="AB1305" s="14"/>
      <c r="AC1305" s="14"/>
      <c r="AD1305" s="14"/>
      <c r="AE1305" s="14"/>
    </row>
    <row r="1306" spans="1:31" s="19" customFormat="1" ht="37.5">
      <c r="A1306" s="28">
        <v>1302</v>
      </c>
      <c r="B1306" s="58" t="s">
        <v>4371</v>
      </c>
      <c r="C1306" s="35" t="s">
        <v>2398</v>
      </c>
      <c r="D1306" s="36" t="s">
        <v>1426</v>
      </c>
      <c r="E1306" s="50" t="s">
        <v>2663</v>
      </c>
      <c r="F1306" s="35" t="s">
        <v>1429</v>
      </c>
      <c r="G1306" s="120" t="s">
        <v>3068</v>
      </c>
      <c r="H1306" s="60">
        <v>170</v>
      </c>
      <c r="I1306" s="60">
        <v>28800</v>
      </c>
      <c r="J1306" s="60">
        <f t="shared" si="29"/>
        <v>4896000</v>
      </c>
      <c r="K1306" s="14"/>
      <c r="L1306" s="14"/>
      <c r="M1306" s="14"/>
      <c r="N1306" s="14"/>
      <c r="O1306" s="14"/>
      <c r="P1306" s="14"/>
      <c r="Q1306" s="14"/>
      <c r="R1306" s="14"/>
      <c r="S1306" s="14"/>
      <c r="T1306" s="14"/>
      <c r="U1306" s="14"/>
      <c r="V1306" s="14"/>
      <c r="W1306" s="14"/>
      <c r="X1306" s="14"/>
      <c r="Y1306" s="14"/>
      <c r="Z1306" s="14"/>
      <c r="AA1306" s="14"/>
      <c r="AB1306" s="14"/>
      <c r="AC1306" s="14"/>
      <c r="AD1306" s="14"/>
      <c r="AE1306" s="14"/>
    </row>
    <row r="1307" spans="1:31" s="19" customFormat="1" ht="37.5">
      <c r="A1307" s="28">
        <v>1303</v>
      </c>
      <c r="B1307" s="58" t="s">
        <v>4372</v>
      </c>
      <c r="C1307" s="35" t="s">
        <v>2397</v>
      </c>
      <c r="D1307" s="36" t="s">
        <v>1426</v>
      </c>
      <c r="E1307" s="50" t="s">
        <v>2662</v>
      </c>
      <c r="F1307" s="35" t="s">
        <v>1429</v>
      </c>
      <c r="G1307" s="120" t="s">
        <v>3068</v>
      </c>
      <c r="H1307" s="60">
        <v>20</v>
      </c>
      <c r="I1307" s="60">
        <v>30000</v>
      </c>
      <c r="J1307" s="60">
        <f t="shared" si="29"/>
        <v>600000</v>
      </c>
      <c r="K1307" s="14"/>
      <c r="L1307" s="14"/>
      <c r="M1307" s="14"/>
      <c r="N1307" s="14"/>
      <c r="O1307" s="14"/>
      <c r="P1307" s="14"/>
      <c r="Q1307" s="14"/>
      <c r="R1307" s="14"/>
      <c r="S1307" s="14"/>
      <c r="T1307" s="14"/>
      <c r="U1307" s="14"/>
      <c r="V1307" s="14"/>
      <c r="W1307" s="14"/>
      <c r="X1307" s="14"/>
      <c r="Y1307" s="14"/>
      <c r="Z1307" s="14"/>
      <c r="AA1307" s="14"/>
      <c r="AB1307" s="14"/>
      <c r="AC1307" s="14"/>
      <c r="AD1307" s="14"/>
      <c r="AE1307" s="14"/>
    </row>
    <row r="1308" spans="1:31" s="19" customFormat="1" ht="37.5">
      <c r="A1308" s="28">
        <v>1304</v>
      </c>
      <c r="B1308" s="58" t="s">
        <v>4373</v>
      </c>
      <c r="C1308" s="35" t="s">
        <v>2398</v>
      </c>
      <c r="D1308" s="36" t="s">
        <v>1426</v>
      </c>
      <c r="E1308" s="50" t="s">
        <v>2666</v>
      </c>
      <c r="F1308" s="35" t="s">
        <v>1429</v>
      </c>
      <c r="G1308" s="120" t="s">
        <v>3068</v>
      </c>
      <c r="H1308" s="60">
        <v>90</v>
      </c>
      <c r="I1308" s="60">
        <v>86000</v>
      </c>
      <c r="J1308" s="60">
        <f t="shared" si="29"/>
        <v>7740000</v>
      </c>
      <c r="K1308" s="14"/>
      <c r="L1308" s="14"/>
      <c r="M1308" s="14"/>
      <c r="N1308" s="14"/>
      <c r="O1308" s="14"/>
      <c r="P1308" s="14"/>
      <c r="Q1308" s="14"/>
      <c r="R1308" s="14"/>
      <c r="S1308" s="14"/>
      <c r="T1308" s="14"/>
      <c r="U1308" s="14"/>
      <c r="V1308" s="14"/>
      <c r="W1308" s="14"/>
      <c r="X1308" s="14"/>
      <c r="Y1308" s="14"/>
      <c r="Z1308" s="14"/>
      <c r="AA1308" s="14"/>
      <c r="AB1308" s="14"/>
      <c r="AC1308" s="14"/>
      <c r="AD1308" s="14"/>
      <c r="AE1308" s="14"/>
    </row>
    <row r="1309" spans="1:31" s="19" customFormat="1" ht="37.5">
      <c r="A1309" s="28">
        <v>1305</v>
      </c>
      <c r="B1309" s="58" t="s">
        <v>4374</v>
      </c>
      <c r="C1309" s="35" t="s">
        <v>2399</v>
      </c>
      <c r="D1309" s="36" t="s">
        <v>1156</v>
      </c>
      <c r="E1309" s="50" t="s">
        <v>2667</v>
      </c>
      <c r="F1309" s="35" t="s">
        <v>1432</v>
      </c>
      <c r="G1309" s="120" t="s">
        <v>3068</v>
      </c>
      <c r="H1309" s="60">
        <v>500</v>
      </c>
      <c r="I1309" s="60">
        <v>2000</v>
      </c>
      <c r="J1309" s="60">
        <f t="shared" si="29"/>
        <v>1000000</v>
      </c>
      <c r="K1309" s="14"/>
      <c r="L1309" s="14"/>
      <c r="M1309" s="14"/>
      <c r="N1309" s="14"/>
      <c r="O1309" s="14"/>
      <c r="P1309" s="14"/>
      <c r="Q1309" s="14"/>
      <c r="R1309" s="14"/>
      <c r="S1309" s="14"/>
      <c r="T1309" s="14"/>
      <c r="U1309" s="14"/>
      <c r="V1309" s="14"/>
      <c r="W1309" s="14"/>
      <c r="X1309" s="14"/>
      <c r="Y1309" s="14"/>
      <c r="Z1309" s="14"/>
      <c r="AA1309" s="14"/>
      <c r="AB1309" s="14"/>
      <c r="AC1309" s="14"/>
      <c r="AD1309" s="14"/>
      <c r="AE1309" s="14"/>
    </row>
    <row r="1310" spans="1:31" s="19" customFormat="1" ht="37.5">
      <c r="A1310" s="28">
        <v>1306</v>
      </c>
      <c r="B1310" s="58" t="s">
        <v>4375</v>
      </c>
      <c r="C1310" s="46" t="s">
        <v>1362</v>
      </c>
      <c r="D1310" s="47" t="s">
        <v>1460</v>
      </c>
      <c r="E1310" s="111" t="s">
        <v>2668</v>
      </c>
      <c r="F1310" s="46" t="s">
        <v>1429</v>
      </c>
      <c r="G1310" s="138" t="s">
        <v>3068</v>
      </c>
      <c r="H1310" s="60">
        <v>2100</v>
      </c>
      <c r="I1310" s="60">
        <v>525</v>
      </c>
      <c r="J1310" s="60">
        <f t="shared" si="29"/>
        <v>1102500</v>
      </c>
      <c r="K1310" s="14"/>
      <c r="L1310" s="14"/>
      <c r="M1310" s="14"/>
      <c r="N1310" s="14"/>
      <c r="O1310" s="14"/>
      <c r="P1310" s="14"/>
      <c r="Q1310" s="14"/>
      <c r="R1310" s="14"/>
      <c r="S1310" s="14"/>
      <c r="T1310" s="14"/>
      <c r="U1310" s="14"/>
      <c r="V1310" s="14"/>
      <c r="W1310" s="14"/>
      <c r="X1310" s="14"/>
      <c r="Y1310" s="14"/>
      <c r="Z1310" s="14"/>
      <c r="AA1310" s="14"/>
      <c r="AB1310" s="14"/>
      <c r="AC1310" s="14"/>
      <c r="AD1310" s="14"/>
      <c r="AE1310" s="14"/>
    </row>
    <row r="1311" spans="1:31" s="19" customFormat="1" ht="409.5">
      <c r="A1311" s="28">
        <v>1307</v>
      </c>
      <c r="B1311" s="58" t="s">
        <v>4376</v>
      </c>
      <c r="C1311" s="35" t="s">
        <v>465</v>
      </c>
      <c r="D1311" s="36" t="s">
        <v>1424</v>
      </c>
      <c r="E1311" s="50" t="s">
        <v>466</v>
      </c>
      <c r="F1311" s="35" t="s">
        <v>1035</v>
      </c>
      <c r="G1311" s="35" t="s">
        <v>3067</v>
      </c>
      <c r="H1311" s="60">
        <v>20</v>
      </c>
      <c r="I1311" s="60">
        <v>14049000</v>
      </c>
      <c r="J1311" s="60">
        <f t="shared" si="29"/>
        <v>280980000</v>
      </c>
      <c r="K1311" s="14"/>
      <c r="L1311" s="14"/>
      <c r="M1311" s="14"/>
      <c r="N1311" s="14"/>
      <c r="O1311" s="14"/>
      <c r="P1311" s="14"/>
      <c r="Q1311" s="14"/>
      <c r="R1311" s="14"/>
      <c r="S1311" s="14"/>
      <c r="T1311" s="14"/>
      <c r="U1311" s="14"/>
      <c r="V1311" s="14"/>
      <c r="W1311" s="14"/>
      <c r="X1311" s="14"/>
      <c r="Y1311" s="14"/>
      <c r="Z1311" s="14"/>
      <c r="AA1311" s="14"/>
      <c r="AB1311" s="14"/>
      <c r="AC1311" s="14"/>
      <c r="AD1311" s="14"/>
      <c r="AE1311" s="14"/>
    </row>
    <row r="1312" spans="1:31" s="19" customFormat="1" ht="409.5">
      <c r="A1312" s="28">
        <v>1308</v>
      </c>
      <c r="B1312" s="58" t="s">
        <v>4377</v>
      </c>
      <c r="C1312" s="35" t="s">
        <v>467</v>
      </c>
      <c r="D1312" s="36" t="s">
        <v>1424</v>
      </c>
      <c r="E1312" s="50" t="s">
        <v>468</v>
      </c>
      <c r="F1312" s="35" t="s">
        <v>1035</v>
      </c>
      <c r="G1312" s="35" t="s">
        <v>3067</v>
      </c>
      <c r="H1312" s="60">
        <v>20</v>
      </c>
      <c r="I1312" s="60">
        <v>6334000</v>
      </c>
      <c r="J1312" s="60">
        <f t="shared" si="29"/>
        <v>126680000</v>
      </c>
      <c r="K1312" s="14"/>
      <c r="L1312" s="14"/>
      <c r="M1312" s="14"/>
      <c r="N1312" s="14"/>
      <c r="O1312" s="14"/>
      <c r="P1312" s="14"/>
      <c r="Q1312" s="14"/>
      <c r="R1312" s="14"/>
      <c r="S1312" s="14"/>
      <c r="T1312" s="14"/>
      <c r="U1312" s="14"/>
      <c r="V1312" s="14"/>
      <c r="W1312" s="14"/>
      <c r="X1312" s="14"/>
      <c r="Y1312" s="14"/>
      <c r="Z1312" s="14"/>
      <c r="AA1312" s="14"/>
      <c r="AB1312" s="14"/>
      <c r="AC1312" s="14"/>
      <c r="AD1312" s="14"/>
      <c r="AE1312" s="14"/>
    </row>
    <row r="1313" spans="1:31" s="19" customFormat="1" ht="37.5">
      <c r="A1313" s="28">
        <v>1309</v>
      </c>
      <c r="B1313" s="58" t="s">
        <v>4378</v>
      </c>
      <c r="C1313" s="35" t="s">
        <v>2400</v>
      </c>
      <c r="D1313" s="36" t="s">
        <v>1435</v>
      </c>
      <c r="E1313" s="50" t="s">
        <v>470</v>
      </c>
      <c r="F1313" s="35" t="s">
        <v>1427</v>
      </c>
      <c r="G1313" s="35" t="s">
        <v>3067</v>
      </c>
      <c r="H1313" s="60">
        <v>12</v>
      </c>
      <c r="I1313" s="60">
        <v>1650000</v>
      </c>
      <c r="J1313" s="60">
        <f t="shared" si="29"/>
        <v>19800000</v>
      </c>
      <c r="K1313" s="14"/>
      <c r="L1313" s="14"/>
      <c r="M1313" s="14"/>
      <c r="N1313" s="14"/>
      <c r="O1313" s="14"/>
      <c r="P1313" s="14"/>
      <c r="Q1313" s="14"/>
      <c r="R1313" s="14"/>
      <c r="S1313" s="14"/>
      <c r="T1313" s="14"/>
      <c r="U1313" s="14"/>
      <c r="V1313" s="14"/>
      <c r="W1313" s="14"/>
      <c r="X1313" s="14"/>
      <c r="Y1313" s="14"/>
      <c r="Z1313" s="14"/>
      <c r="AA1313" s="14"/>
      <c r="AB1313" s="14"/>
      <c r="AC1313" s="14"/>
      <c r="AD1313" s="14"/>
      <c r="AE1313" s="14"/>
    </row>
    <row r="1314" spans="1:31" s="19" customFormat="1" ht="37.5">
      <c r="A1314" s="28">
        <v>1310</v>
      </c>
      <c r="B1314" s="58" t="s">
        <v>4379</v>
      </c>
      <c r="C1314" s="35" t="s">
        <v>2400</v>
      </c>
      <c r="D1314" s="36" t="s">
        <v>1435</v>
      </c>
      <c r="E1314" s="50" t="s">
        <v>2732</v>
      </c>
      <c r="F1314" s="35" t="s">
        <v>1427</v>
      </c>
      <c r="G1314" s="35" t="s">
        <v>3067</v>
      </c>
      <c r="H1314" s="60">
        <v>18</v>
      </c>
      <c r="I1314" s="60">
        <v>1650000</v>
      </c>
      <c r="J1314" s="60">
        <f t="shared" si="29"/>
        <v>29700000</v>
      </c>
      <c r="K1314" s="14"/>
      <c r="L1314" s="14"/>
      <c r="M1314" s="14"/>
      <c r="N1314" s="14"/>
      <c r="O1314" s="14"/>
      <c r="P1314" s="14"/>
      <c r="Q1314" s="14"/>
      <c r="R1314" s="14"/>
      <c r="S1314" s="14"/>
      <c r="T1314" s="14"/>
      <c r="U1314" s="14"/>
      <c r="V1314" s="14"/>
      <c r="W1314" s="14"/>
      <c r="X1314" s="14"/>
      <c r="Y1314" s="14"/>
      <c r="Z1314" s="14"/>
      <c r="AA1314" s="14"/>
      <c r="AB1314" s="14"/>
      <c r="AC1314" s="14"/>
      <c r="AD1314" s="14"/>
      <c r="AE1314" s="14"/>
    </row>
    <row r="1315" spans="1:31" s="19" customFormat="1" ht="37.5">
      <c r="A1315" s="28">
        <v>1311</v>
      </c>
      <c r="B1315" s="58" t="s">
        <v>4380</v>
      </c>
      <c r="C1315" s="46" t="s">
        <v>469</v>
      </c>
      <c r="D1315" s="47" t="s">
        <v>1424</v>
      </c>
      <c r="E1315" s="111" t="s">
        <v>2733</v>
      </c>
      <c r="F1315" s="46" t="s">
        <v>1432</v>
      </c>
      <c r="G1315" s="46" t="s">
        <v>3067</v>
      </c>
      <c r="H1315" s="60">
        <v>32</v>
      </c>
      <c r="I1315" s="60">
        <v>1650000</v>
      </c>
      <c r="J1315" s="60">
        <f t="shared" si="29"/>
        <v>52800000</v>
      </c>
      <c r="K1315" s="14"/>
      <c r="L1315" s="14"/>
      <c r="M1315" s="14"/>
      <c r="N1315" s="14"/>
      <c r="O1315" s="14"/>
      <c r="P1315" s="14"/>
      <c r="Q1315" s="14"/>
      <c r="R1315" s="14"/>
      <c r="S1315" s="14"/>
      <c r="T1315" s="14"/>
      <c r="U1315" s="14"/>
      <c r="V1315" s="14"/>
      <c r="W1315" s="14"/>
      <c r="X1315" s="14"/>
      <c r="Y1315" s="14"/>
      <c r="Z1315" s="14"/>
      <c r="AA1315" s="14"/>
      <c r="AB1315" s="14"/>
      <c r="AC1315" s="14"/>
      <c r="AD1315" s="14"/>
      <c r="AE1315" s="14"/>
    </row>
    <row r="1316" spans="1:31" s="19" customFormat="1" ht="37.5">
      <c r="A1316" s="28">
        <v>1312</v>
      </c>
      <c r="B1316" s="58" t="s">
        <v>4381</v>
      </c>
      <c r="C1316" s="46" t="s">
        <v>2402</v>
      </c>
      <c r="D1316" s="47" t="s">
        <v>1435</v>
      </c>
      <c r="E1316" s="111" t="s">
        <v>2734</v>
      </c>
      <c r="F1316" s="46" t="s">
        <v>1427</v>
      </c>
      <c r="G1316" s="46" t="s">
        <v>3067</v>
      </c>
      <c r="H1316" s="60">
        <v>35</v>
      </c>
      <c r="I1316" s="60">
        <v>1155000</v>
      </c>
      <c r="J1316" s="60">
        <f t="shared" si="29"/>
        <v>40425000</v>
      </c>
      <c r="K1316" s="14"/>
      <c r="L1316" s="14"/>
      <c r="M1316" s="14"/>
      <c r="N1316" s="14"/>
      <c r="O1316" s="14"/>
      <c r="P1316" s="14"/>
      <c r="Q1316" s="14"/>
      <c r="R1316" s="14"/>
      <c r="S1316" s="14"/>
      <c r="T1316" s="14"/>
      <c r="U1316" s="14"/>
      <c r="V1316" s="14"/>
      <c r="W1316" s="14"/>
      <c r="X1316" s="14"/>
      <c r="Y1316" s="14"/>
      <c r="Z1316" s="14"/>
      <c r="AA1316" s="14"/>
      <c r="AB1316" s="14"/>
      <c r="AC1316" s="14"/>
      <c r="AD1316" s="14"/>
      <c r="AE1316" s="14"/>
    </row>
    <row r="1317" spans="1:31" s="19" customFormat="1" ht="37.5">
      <c r="A1317" s="28">
        <v>1313</v>
      </c>
      <c r="B1317" s="58" t="s">
        <v>4382</v>
      </c>
      <c r="C1317" s="35" t="s">
        <v>2400</v>
      </c>
      <c r="D1317" s="36" t="s">
        <v>1435</v>
      </c>
      <c r="E1317" s="50" t="s">
        <v>2735</v>
      </c>
      <c r="F1317" s="35" t="s">
        <v>1427</v>
      </c>
      <c r="G1317" s="35" t="s">
        <v>3067</v>
      </c>
      <c r="H1317" s="60">
        <v>16</v>
      </c>
      <c r="I1317" s="60">
        <v>1650000</v>
      </c>
      <c r="J1317" s="60">
        <f t="shared" si="29"/>
        <v>26400000</v>
      </c>
      <c r="K1317" s="14"/>
      <c r="L1317" s="14"/>
      <c r="M1317" s="14"/>
      <c r="N1317" s="14"/>
      <c r="O1317" s="14"/>
      <c r="P1317" s="14"/>
      <c r="Q1317" s="14"/>
      <c r="R1317" s="14"/>
      <c r="S1317" s="14"/>
      <c r="T1317" s="14"/>
      <c r="U1317" s="14"/>
      <c r="V1317" s="14"/>
      <c r="W1317" s="14"/>
      <c r="X1317" s="14"/>
      <c r="Y1317" s="14"/>
      <c r="Z1317" s="14"/>
      <c r="AA1317" s="14"/>
      <c r="AB1317" s="14"/>
      <c r="AC1317" s="14"/>
      <c r="AD1317" s="14"/>
      <c r="AE1317" s="14"/>
    </row>
    <row r="1318" spans="1:31" s="19" customFormat="1" ht="37.5">
      <c r="A1318" s="28">
        <v>1314</v>
      </c>
      <c r="B1318" s="58" t="s">
        <v>4383</v>
      </c>
      <c r="C1318" s="35" t="s">
        <v>2400</v>
      </c>
      <c r="D1318" s="36" t="s">
        <v>1435</v>
      </c>
      <c r="E1318" s="50" t="s">
        <v>2736</v>
      </c>
      <c r="F1318" s="35" t="s">
        <v>1432</v>
      </c>
      <c r="G1318" s="35" t="s">
        <v>3067</v>
      </c>
      <c r="H1318" s="60">
        <v>24</v>
      </c>
      <c r="I1318" s="60">
        <v>1650000</v>
      </c>
      <c r="J1318" s="60">
        <f t="shared" si="29"/>
        <v>39600000</v>
      </c>
      <c r="K1318" s="14"/>
      <c r="L1318" s="14"/>
      <c r="M1318" s="14"/>
      <c r="N1318" s="14"/>
      <c r="O1318" s="14"/>
      <c r="P1318" s="14"/>
      <c r="Q1318" s="14"/>
      <c r="R1318" s="14"/>
      <c r="S1318" s="14"/>
      <c r="T1318" s="14"/>
      <c r="U1318" s="14"/>
      <c r="V1318" s="14"/>
      <c r="W1318" s="14"/>
      <c r="X1318" s="14"/>
      <c r="Y1318" s="14"/>
      <c r="Z1318" s="14"/>
      <c r="AA1318" s="14"/>
      <c r="AB1318" s="14"/>
      <c r="AC1318" s="14"/>
      <c r="AD1318" s="14"/>
      <c r="AE1318" s="14"/>
    </row>
    <row r="1319" spans="1:31" s="19" customFormat="1" ht="37.5">
      <c r="A1319" s="28">
        <v>1315</v>
      </c>
      <c r="B1319" s="58" t="s">
        <v>4384</v>
      </c>
      <c r="C1319" s="46" t="s">
        <v>2400</v>
      </c>
      <c r="D1319" s="47" t="s">
        <v>1435</v>
      </c>
      <c r="E1319" s="111" t="s">
        <v>2737</v>
      </c>
      <c r="F1319" s="46" t="s">
        <v>1427</v>
      </c>
      <c r="G1319" s="46" t="s">
        <v>3067</v>
      </c>
      <c r="H1319" s="60">
        <v>19</v>
      </c>
      <c r="I1319" s="60">
        <v>1650000</v>
      </c>
      <c r="J1319" s="60">
        <f t="shared" si="29"/>
        <v>31350000</v>
      </c>
      <c r="K1319" s="14"/>
      <c r="L1319" s="14"/>
      <c r="M1319" s="14"/>
      <c r="N1319" s="14"/>
      <c r="O1319" s="14"/>
      <c r="P1319" s="14"/>
      <c r="Q1319" s="14"/>
      <c r="R1319" s="14"/>
      <c r="S1319" s="14"/>
      <c r="T1319" s="14"/>
      <c r="U1319" s="14"/>
      <c r="V1319" s="14"/>
      <c r="W1319" s="14"/>
      <c r="X1319" s="14"/>
      <c r="Y1319" s="14"/>
      <c r="Z1319" s="14"/>
      <c r="AA1319" s="14"/>
      <c r="AB1319" s="14"/>
      <c r="AC1319" s="14"/>
      <c r="AD1319" s="14"/>
      <c r="AE1319" s="14"/>
    </row>
    <row r="1320" spans="1:31" s="19" customFormat="1" ht="37.5">
      <c r="A1320" s="28">
        <v>1316</v>
      </c>
      <c r="B1320" s="58" t="s">
        <v>4385</v>
      </c>
      <c r="C1320" s="35" t="s">
        <v>2400</v>
      </c>
      <c r="D1320" s="36" t="s">
        <v>1435</v>
      </c>
      <c r="E1320" s="50" t="s">
        <v>2738</v>
      </c>
      <c r="F1320" s="35" t="s">
        <v>1432</v>
      </c>
      <c r="G1320" s="35" t="s">
        <v>3067</v>
      </c>
      <c r="H1320" s="60">
        <v>28</v>
      </c>
      <c r="I1320" s="60">
        <v>1650000</v>
      </c>
      <c r="J1320" s="60">
        <f t="shared" si="29"/>
        <v>46200000</v>
      </c>
      <c r="K1320" s="14"/>
      <c r="L1320" s="14"/>
      <c r="M1320" s="14"/>
      <c r="N1320" s="14"/>
      <c r="O1320" s="14"/>
      <c r="P1320" s="14"/>
      <c r="Q1320" s="14"/>
      <c r="R1320" s="14"/>
      <c r="S1320" s="14"/>
      <c r="T1320" s="14"/>
      <c r="U1320" s="14"/>
      <c r="V1320" s="14"/>
      <c r="W1320" s="14"/>
      <c r="X1320" s="14"/>
      <c r="Y1320" s="14"/>
      <c r="Z1320" s="14"/>
      <c r="AA1320" s="14"/>
      <c r="AB1320" s="14"/>
      <c r="AC1320" s="14"/>
      <c r="AD1320" s="14"/>
      <c r="AE1320" s="14"/>
    </row>
    <row r="1321" spans="1:31" s="19" customFormat="1" ht="37.5">
      <c r="A1321" s="28">
        <v>1317</v>
      </c>
      <c r="B1321" s="58" t="s">
        <v>4386</v>
      </c>
      <c r="C1321" s="35" t="s">
        <v>2400</v>
      </c>
      <c r="D1321" s="36" t="s">
        <v>1435</v>
      </c>
      <c r="E1321" s="50" t="s">
        <v>2739</v>
      </c>
      <c r="F1321" s="35" t="s">
        <v>1427</v>
      </c>
      <c r="G1321" s="35" t="s">
        <v>3067</v>
      </c>
      <c r="H1321" s="60">
        <v>14</v>
      </c>
      <c r="I1321" s="60">
        <v>1650000</v>
      </c>
      <c r="J1321" s="60">
        <f t="shared" si="29"/>
        <v>23100000</v>
      </c>
      <c r="K1321" s="14"/>
      <c r="L1321" s="14"/>
      <c r="M1321" s="14"/>
      <c r="N1321" s="14"/>
      <c r="O1321" s="14"/>
      <c r="P1321" s="14"/>
      <c r="Q1321" s="14"/>
      <c r="R1321" s="14"/>
      <c r="S1321" s="14"/>
      <c r="T1321" s="14"/>
      <c r="U1321" s="14"/>
      <c r="V1321" s="14"/>
      <c r="W1321" s="14"/>
      <c r="X1321" s="14"/>
      <c r="Y1321" s="14"/>
      <c r="Z1321" s="14"/>
      <c r="AA1321" s="14"/>
      <c r="AB1321" s="14"/>
      <c r="AC1321" s="14"/>
      <c r="AD1321" s="14"/>
      <c r="AE1321" s="14"/>
    </row>
    <row r="1322" spans="1:31" s="19" customFormat="1" ht="37.5">
      <c r="A1322" s="28">
        <v>1318</v>
      </c>
      <c r="B1322" s="58" t="s">
        <v>4387</v>
      </c>
      <c r="C1322" s="35" t="s">
        <v>2400</v>
      </c>
      <c r="D1322" s="36" t="s">
        <v>1435</v>
      </c>
      <c r="E1322" s="50" t="s">
        <v>2740</v>
      </c>
      <c r="F1322" s="35" t="s">
        <v>1427</v>
      </c>
      <c r="G1322" s="35" t="s">
        <v>3067</v>
      </c>
      <c r="H1322" s="60">
        <v>18</v>
      </c>
      <c r="I1322" s="60">
        <v>1650000</v>
      </c>
      <c r="J1322" s="60">
        <f t="shared" si="29"/>
        <v>29700000</v>
      </c>
      <c r="K1322" s="14"/>
      <c r="L1322" s="14"/>
      <c r="M1322" s="14"/>
      <c r="N1322" s="14"/>
      <c r="O1322" s="14"/>
      <c r="P1322" s="14"/>
      <c r="Q1322" s="14"/>
      <c r="R1322" s="14"/>
      <c r="S1322" s="14"/>
      <c r="T1322" s="14"/>
      <c r="U1322" s="14"/>
      <c r="V1322" s="14"/>
      <c r="W1322" s="14"/>
      <c r="X1322" s="14"/>
      <c r="Y1322" s="14"/>
      <c r="Z1322" s="14"/>
      <c r="AA1322" s="14"/>
      <c r="AB1322" s="14"/>
      <c r="AC1322" s="14"/>
      <c r="AD1322" s="14"/>
      <c r="AE1322" s="14"/>
    </row>
    <row r="1323" spans="1:31" s="19" customFormat="1" ht="37.5">
      <c r="A1323" s="28">
        <v>1319</v>
      </c>
      <c r="B1323" s="58" t="s">
        <v>4388</v>
      </c>
      <c r="C1323" s="46" t="s">
        <v>2400</v>
      </c>
      <c r="D1323" s="47" t="s">
        <v>1435</v>
      </c>
      <c r="E1323" s="111" t="s">
        <v>2741</v>
      </c>
      <c r="F1323" s="46" t="s">
        <v>1427</v>
      </c>
      <c r="G1323" s="46" t="s">
        <v>3067</v>
      </c>
      <c r="H1323" s="60">
        <v>18</v>
      </c>
      <c r="I1323" s="60">
        <v>1650000</v>
      </c>
      <c r="J1323" s="60">
        <f t="shared" si="29"/>
        <v>29700000</v>
      </c>
      <c r="K1323" s="14"/>
      <c r="L1323" s="14"/>
      <c r="M1323" s="14"/>
      <c r="N1323" s="14"/>
      <c r="O1323" s="14"/>
      <c r="P1323" s="14"/>
      <c r="Q1323" s="14"/>
      <c r="R1323" s="14"/>
      <c r="S1323" s="14"/>
      <c r="T1323" s="14"/>
      <c r="U1323" s="14"/>
      <c r="V1323" s="14"/>
      <c r="W1323" s="14"/>
      <c r="X1323" s="14"/>
      <c r="Y1323" s="14"/>
      <c r="Z1323" s="14"/>
      <c r="AA1323" s="14"/>
      <c r="AB1323" s="14"/>
      <c r="AC1323" s="14"/>
      <c r="AD1323" s="14"/>
      <c r="AE1323" s="14"/>
    </row>
    <row r="1324" spans="1:31" s="19" customFormat="1" ht="37.5">
      <c r="A1324" s="28">
        <v>1320</v>
      </c>
      <c r="B1324" s="58" t="s">
        <v>4389</v>
      </c>
      <c r="C1324" s="35" t="s">
        <v>2400</v>
      </c>
      <c r="D1324" s="36" t="s">
        <v>1435</v>
      </c>
      <c r="E1324" s="50" t="s">
        <v>2742</v>
      </c>
      <c r="F1324" s="35" t="s">
        <v>1427</v>
      </c>
      <c r="G1324" s="35" t="s">
        <v>3067</v>
      </c>
      <c r="H1324" s="60">
        <v>7</v>
      </c>
      <c r="I1324" s="60">
        <v>1650000</v>
      </c>
      <c r="J1324" s="60">
        <f t="shared" si="29"/>
        <v>11550000</v>
      </c>
      <c r="K1324" s="14"/>
      <c r="L1324" s="14"/>
      <c r="M1324" s="14"/>
      <c r="N1324" s="14"/>
      <c r="O1324" s="14"/>
      <c r="P1324" s="14"/>
      <c r="Q1324" s="14"/>
      <c r="R1324" s="14"/>
      <c r="S1324" s="14"/>
      <c r="T1324" s="14"/>
      <c r="U1324" s="14"/>
      <c r="V1324" s="14"/>
      <c r="W1324" s="14"/>
      <c r="X1324" s="14"/>
      <c r="Y1324" s="14"/>
      <c r="Z1324" s="14"/>
      <c r="AA1324" s="14"/>
      <c r="AB1324" s="14"/>
      <c r="AC1324" s="14"/>
      <c r="AD1324" s="14"/>
      <c r="AE1324" s="14"/>
    </row>
    <row r="1325" spans="1:31" s="19" customFormat="1" ht="37.5">
      <c r="A1325" s="28">
        <v>1321</v>
      </c>
      <c r="B1325" s="58" t="s">
        <v>4390</v>
      </c>
      <c r="C1325" s="35" t="s">
        <v>2400</v>
      </c>
      <c r="D1325" s="36" t="s">
        <v>1435</v>
      </c>
      <c r="E1325" s="50" t="s">
        <v>2743</v>
      </c>
      <c r="F1325" s="35" t="s">
        <v>1427</v>
      </c>
      <c r="G1325" s="35" t="s">
        <v>3067</v>
      </c>
      <c r="H1325" s="60">
        <v>10</v>
      </c>
      <c r="I1325" s="60">
        <v>1650000</v>
      </c>
      <c r="J1325" s="60">
        <f t="shared" si="29"/>
        <v>16500000</v>
      </c>
      <c r="K1325" s="14"/>
      <c r="L1325" s="14"/>
      <c r="M1325" s="14"/>
      <c r="N1325" s="14"/>
      <c r="O1325" s="14"/>
      <c r="P1325" s="14"/>
      <c r="Q1325" s="14"/>
      <c r="R1325" s="14"/>
      <c r="S1325" s="14"/>
      <c r="T1325" s="14"/>
      <c r="U1325" s="14"/>
      <c r="V1325" s="14"/>
      <c r="W1325" s="14"/>
      <c r="X1325" s="14"/>
      <c r="Y1325" s="14"/>
      <c r="Z1325" s="14"/>
      <c r="AA1325" s="14"/>
      <c r="AB1325" s="14"/>
      <c r="AC1325" s="14"/>
      <c r="AD1325" s="14"/>
      <c r="AE1325" s="14"/>
    </row>
    <row r="1326" spans="1:31" s="19" customFormat="1" ht="37.5">
      <c r="A1326" s="28">
        <v>1322</v>
      </c>
      <c r="B1326" s="58" t="s">
        <v>4391</v>
      </c>
      <c r="C1326" s="35" t="s">
        <v>2401</v>
      </c>
      <c r="D1326" s="36" t="s">
        <v>1426</v>
      </c>
      <c r="E1326" s="50" t="s">
        <v>2727</v>
      </c>
      <c r="F1326" s="35" t="s">
        <v>1427</v>
      </c>
      <c r="G1326" s="35" t="s">
        <v>3067</v>
      </c>
      <c r="H1326" s="60">
        <v>2</v>
      </c>
      <c r="I1326" s="60">
        <v>2000000</v>
      </c>
      <c r="J1326" s="60">
        <f t="shared" si="29"/>
        <v>4000000</v>
      </c>
      <c r="K1326" s="14"/>
      <c r="L1326" s="14"/>
      <c r="M1326" s="14"/>
      <c r="N1326" s="14"/>
      <c r="O1326" s="14"/>
      <c r="P1326" s="14"/>
      <c r="Q1326" s="14"/>
      <c r="R1326" s="14"/>
      <c r="S1326" s="14"/>
      <c r="T1326" s="14"/>
      <c r="U1326" s="14"/>
      <c r="V1326" s="14"/>
      <c r="W1326" s="14"/>
      <c r="X1326" s="14"/>
      <c r="Y1326" s="14"/>
      <c r="Z1326" s="14"/>
      <c r="AA1326" s="14"/>
      <c r="AB1326" s="14"/>
      <c r="AC1326" s="14"/>
      <c r="AD1326" s="14"/>
      <c r="AE1326" s="14"/>
    </row>
    <row r="1327" spans="1:31" s="19" customFormat="1" ht="168.75">
      <c r="A1327" s="28">
        <v>1323</v>
      </c>
      <c r="B1327" s="58" t="s">
        <v>4392</v>
      </c>
      <c r="C1327" s="35" t="s">
        <v>2403</v>
      </c>
      <c r="D1327" s="36" t="s">
        <v>1457</v>
      </c>
      <c r="E1327" s="50" t="s">
        <v>2404</v>
      </c>
      <c r="F1327" s="35" t="s">
        <v>1427</v>
      </c>
      <c r="G1327" s="120" t="s">
        <v>3068</v>
      </c>
      <c r="H1327" s="60">
        <v>1003</v>
      </c>
      <c r="I1327" s="60">
        <v>22550</v>
      </c>
      <c r="J1327" s="60">
        <f t="shared" si="29"/>
        <v>22617650</v>
      </c>
      <c r="K1327" s="14"/>
      <c r="L1327" s="14"/>
      <c r="M1327" s="14"/>
      <c r="N1327" s="14"/>
      <c r="O1327" s="14"/>
      <c r="P1327" s="14"/>
      <c r="Q1327" s="14"/>
      <c r="R1327" s="14"/>
      <c r="S1327" s="14"/>
      <c r="T1327" s="14"/>
      <c r="U1327" s="14"/>
      <c r="V1327" s="14"/>
      <c r="W1327" s="14"/>
      <c r="X1327" s="14"/>
      <c r="Y1327" s="14"/>
      <c r="Z1327" s="14"/>
      <c r="AA1327" s="14"/>
      <c r="AB1327" s="14"/>
      <c r="AC1327" s="14"/>
      <c r="AD1327" s="14"/>
      <c r="AE1327" s="14"/>
    </row>
    <row r="1328" spans="1:31" s="19" customFormat="1" ht="168.75">
      <c r="A1328" s="28">
        <v>1324</v>
      </c>
      <c r="B1328" s="58" t="s">
        <v>4393</v>
      </c>
      <c r="C1328" s="35" t="s">
        <v>2403</v>
      </c>
      <c r="D1328" s="36" t="s">
        <v>1457</v>
      </c>
      <c r="E1328" s="50" t="s">
        <v>2405</v>
      </c>
      <c r="F1328" s="35" t="s">
        <v>1427</v>
      </c>
      <c r="G1328" s="120" t="s">
        <v>3068</v>
      </c>
      <c r="H1328" s="60">
        <v>1000</v>
      </c>
      <c r="I1328" s="60">
        <v>36960</v>
      </c>
      <c r="J1328" s="60">
        <f t="shared" si="29"/>
        <v>36960000</v>
      </c>
      <c r="K1328" s="14"/>
      <c r="L1328" s="14"/>
      <c r="M1328" s="14"/>
      <c r="N1328" s="14"/>
      <c r="O1328" s="14"/>
      <c r="P1328" s="14"/>
      <c r="Q1328" s="14"/>
      <c r="R1328" s="14"/>
      <c r="S1328" s="14"/>
      <c r="T1328" s="14"/>
      <c r="U1328" s="14"/>
      <c r="V1328" s="14"/>
      <c r="W1328" s="14"/>
      <c r="X1328" s="14"/>
      <c r="Y1328" s="14"/>
      <c r="Z1328" s="14"/>
      <c r="AA1328" s="14"/>
      <c r="AB1328" s="14"/>
      <c r="AC1328" s="14"/>
      <c r="AD1328" s="14"/>
      <c r="AE1328" s="14"/>
    </row>
    <row r="1329" spans="1:31" s="19" customFormat="1" ht="168.75">
      <c r="A1329" s="28">
        <v>1325</v>
      </c>
      <c r="B1329" s="58" t="s">
        <v>4394</v>
      </c>
      <c r="C1329" s="35" t="s">
        <v>2403</v>
      </c>
      <c r="D1329" s="36" t="s">
        <v>1457</v>
      </c>
      <c r="E1329" s="50" t="s">
        <v>2406</v>
      </c>
      <c r="F1329" s="35" t="s">
        <v>1427</v>
      </c>
      <c r="G1329" s="120" t="s">
        <v>3068</v>
      </c>
      <c r="H1329" s="60">
        <v>1000</v>
      </c>
      <c r="I1329" s="60">
        <v>53900</v>
      </c>
      <c r="J1329" s="60">
        <f t="shared" si="29"/>
        <v>53900000</v>
      </c>
      <c r="K1329" s="14"/>
      <c r="L1329" s="14"/>
      <c r="M1329" s="14"/>
      <c r="N1329" s="14"/>
      <c r="O1329" s="14"/>
      <c r="P1329" s="14"/>
      <c r="Q1329" s="14"/>
      <c r="R1329" s="14"/>
      <c r="S1329" s="14"/>
      <c r="T1329" s="14"/>
      <c r="U1329" s="14"/>
      <c r="V1329" s="14"/>
      <c r="W1329" s="14"/>
      <c r="X1329" s="14"/>
      <c r="Y1329" s="14"/>
      <c r="Z1329" s="14"/>
      <c r="AA1329" s="14"/>
      <c r="AB1329" s="14"/>
      <c r="AC1329" s="14"/>
      <c r="AD1329" s="14"/>
      <c r="AE1329" s="14"/>
    </row>
    <row r="1330" spans="1:31" s="19" customFormat="1" ht="150">
      <c r="A1330" s="28">
        <v>1326</v>
      </c>
      <c r="B1330" s="58" t="s">
        <v>4395</v>
      </c>
      <c r="C1330" s="35" t="s">
        <v>2403</v>
      </c>
      <c r="D1330" s="36" t="s">
        <v>1457</v>
      </c>
      <c r="E1330" s="50" t="s">
        <v>2407</v>
      </c>
      <c r="F1330" s="35" t="s">
        <v>1427</v>
      </c>
      <c r="G1330" s="35" t="s">
        <v>3069</v>
      </c>
      <c r="H1330" s="60">
        <v>1000</v>
      </c>
      <c r="I1330" s="60">
        <v>242000</v>
      </c>
      <c r="J1330" s="60">
        <f t="shared" si="29"/>
        <v>242000000</v>
      </c>
      <c r="K1330" s="14"/>
      <c r="L1330" s="14"/>
      <c r="M1330" s="14"/>
      <c r="N1330" s="14"/>
      <c r="O1330" s="14"/>
      <c r="P1330" s="14"/>
      <c r="Q1330" s="14"/>
      <c r="R1330" s="14"/>
      <c r="S1330" s="14"/>
      <c r="T1330" s="14"/>
      <c r="U1330" s="14"/>
      <c r="V1330" s="14"/>
      <c r="W1330" s="14"/>
      <c r="X1330" s="14"/>
      <c r="Y1330" s="14"/>
      <c r="Z1330" s="14"/>
      <c r="AA1330" s="14"/>
      <c r="AB1330" s="14"/>
      <c r="AC1330" s="14"/>
      <c r="AD1330" s="14"/>
      <c r="AE1330" s="14"/>
    </row>
    <row r="1331" spans="1:31" s="19" customFormat="1" ht="150">
      <c r="A1331" s="28">
        <v>1327</v>
      </c>
      <c r="B1331" s="58" t="s">
        <v>4396</v>
      </c>
      <c r="C1331" s="35" t="s">
        <v>2403</v>
      </c>
      <c r="D1331" s="36" t="s">
        <v>1457</v>
      </c>
      <c r="E1331" s="124" t="s">
        <v>2408</v>
      </c>
      <c r="F1331" s="35" t="s">
        <v>1427</v>
      </c>
      <c r="G1331" s="35" t="s">
        <v>3069</v>
      </c>
      <c r="H1331" s="60">
        <v>1000</v>
      </c>
      <c r="I1331" s="60">
        <v>286000</v>
      </c>
      <c r="J1331" s="60">
        <f t="shared" si="29"/>
        <v>286000000</v>
      </c>
      <c r="K1331" s="14"/>
      <c r="L1331" s="14"/>
      <c r="M1331" s="14"/>
      <c r="N1331" s="14"/>
      <c r="O1331" s="14"/>
      <c r="P1331" s="14"/>
      <c r="Q1331" s="14"/>
      <c r="R1331" s="14"/>
      <c r="S1331" s="14"/>
      <c r="T1331" s="14"/>
      <c r="U1331" s="14"/>
      <c r="V1331" s="14"/>
      <c r="W1331" s="14"/>
      <c r="X1331" s="14"/>
      <c r="Y1331" s="14"/>
      <c r="Z1331" s="14"/>
      <c r="AA1331" s="14"/>
      <c r="AB1331" s="14"/>
      <c r="AC1331" s="14"/>
      <c r="AD1331" s="14"/>
      <c r="AE1331" s="14"/>
    </row>
    <row r="1332" spans="1:31" s="19" customFormat="1" ht="37.5">
      <c r="A1332" s="28">
        <v>1328</v>
      </c>
      <c r="B1332" s="58" t="s">
        <v>4397</v>
      </c>
      <c r="C1332" s="35" t="s">
        <v>2409</v>
      </c>
      <c r="D1332" s="36" t="s">
        <v>1457</v>
      </c>
      <c r="E1332" s="50" t="s">
        <v>2671</v>
      </c>
      <c r="F1332" s="35" t="s">
        <v>1429</v>
      </c>
      <c r="G1332" s="35" t="s">
        <v>3067</v>
      </c>
      <c r="H1332" s="60">
        <v>140</v>
      </c>
      <c r="I1332" s="60">
        <v>115500</v>
      </c>
      <c r="J1332" s="60">
        <f t="shared" si="29"/>
        <v>16170000</v>
      </c>
      <c r="K1332" s="14"/>
      <c r="L1332" s="14"/>
      <c r="M1332" s="14"/>
      <c r="N1332" s="14"/>
      <c r="O1332" s="14"/>
      <c r="P1332" s="14"/>
      <c r="Q1332" s="14"/>
      <c r="R1332" s="14"/>
      <c r="S1332" s="14"/>
      <c r="T1332" s="14"/>
      <c r="U1332" s="14"/>
      <c r="V1332" s="14"/>
      <c r="W1332" s="14"/>
      <c r="X1332" s="14"/>
      <c r="Y1332" s="14"/>
      <c r="Z1332" s="14"/>
      <c r="AA1332" s="14"/>
      <c r="AB1332" s="14"/>
      <c r="AC1332" s="14"/>
      <c r="AD1332" s="14"/>
      <c r="AE1332" s="14"/>
    </row>
    <row r="1333" spans="1:31" s="19" customFormat="1" ht="75">
      <c r="A1333" s="28">
        <v>1329</v>
      </c>
      <c r="B1333" s="58" t="s">
        <v>4398</v>
      </c>
      <c r="C1333" s="35" t="s">
        <v>2410</v>
      </c>
      <c r="D1333" s="36" t="s">
        <v>1424</v>
      </c>
      <c r="E1333" s="50" t="s">
        <v>2411</v>
      </c>
      <c r="F1333" s="35" t="s">
        <v>1427</v>
      </c>
      <c r="G1333" s="35" t="s">
        <v>3067</v>
      </c>
      <c r="H1333" s="60">
        <v>6200</v>
      </c>
      <c r="I1333" s="60">
        <v>24200</v>
      </c>
      <c r="J1333" s="60">
        <f t="shared" si="29"/>
        <v>150040000</v>
      </c>
      <c r="K1333" s="14"/>
      <c r="L1333" s="14"/>
      <c r="M1333" s="14"/>
      <c r="N1333" s="14"/>
      <c r="O1333" s="14"/>
      <c r="P1333" s="14"/>
      <c r="Q1333" s="14"/>
      <c r="R1333" s="14"/>
      <c r="S1333" s="14"/>
      <c r="T1333" s="14"/>
      <c r="U1333" s="14"/>
      <c r="V1333" s="14"/>
      <c r="W1333" s="14"/>
      <c r="X1333" s="14"/>
      <c r="Y1333" s="14"/>
      <c r="Z1333" s="14"/>
      <c r="AA1333" s="14"/>
      <c r="AB1333" s="14"/>
      <c r="AC1333" s="14"/>
      <c r="AD1333" s="14"/>
      <c r="AE1333" s="14"/>
    </row>
    <row r="1334" spans="1:31" s="19" customFormat="1" ht="150">
      <c r="A1334" s="28">
        <v>1330</v>
      </c>
      <c r="B1334" s="58" t="s">
        <v>4399</v>
      </c>
      <c r="C1334" s="35" t="s">
        <v>915</v>
      </c>
      <c r="D1334" s="36" t="s">
        <v>1426</v>
      </c>
      <c r="E1334" s="50" t="s">
        <v>916</v>
      </c>
      <c r="F1334" s="35" t="s">
        <v>1529</v>
      </c>
      <c r="G1334" s="35" t="s">
        <v>3069</v>
      </c>
      <c r="H1334" s="60">
        <v>62630</v>
      </c>
      <c r="I1334" s="60">
        <v>1672</v>
      </c>
      <c r="J1334" s="60">
        <f t="shared" si="29"/>
        <v>104717360</v>
      </c>
      <c r="K1334" s="14"/>
      <c r="L1334" s="14"/>
      <c r="M1334" s="14"/>
      <c r="N1334" s="14"/>
      <c r="O1334" s="14"/>
      <c r="P1334" s="14"/>
      <c r="Q1334" s="14"/>
      <c r="R1334" s="14"/>
      <c r="S1334" s="14"/>
      <c r="T1334" s="14"/>
      <c r="U1334" s="14"/>
      <c r="V1334" s="14"/>
      <c r="W1334" s="14"/>
      <c r="X1334" s="14"/>
      <c r="Y1334" s="14"/>
      <c r="Z1334" s="14"/>
      <c r="AA1334" s="14"/>
      <c r="AB1334" s="14"/>
      <c r="AC1334" s="14"/>
      <c r="AD1334" s="14"/>
      <c r="AE1334" s="14"/>
    </row>
    <row r="1335" spans="1:31" s="19" customFormat="1" ht="225">
      <c r="A1335" s="28">
        <v>1331</v>
      </c>
      <c r="B1335" s="58" t="s">
        <v>4400</v>
      </c>
      <c r="C1335" s="132" t="s">
        <v>2412</v>
      </c>
      <c r="D1335" s="36" t="s">
        <v>1457</v>
      </c>
      <c r="E1335" s="50" t="s">
        <v>2413</v>
      </c>
      <c r="F1335" s="35" t="s">
        <v>1427</v>
      </c>
      <c r="G1335" s="35" t="s">
        <v>3067</v>
      </c>
      <c r="H1335" s="60">
        <v>5</v>
      </c>
      <c r="I1335" s="60">
        <v>18900000</v>
      </c>
      <c r="J1335" s="60">
        <f t="shared" si="29"/>
        <v>94500000</v>
      </c>
      <c r="K1335" s="14"/>
      <c r="L1335" s="14"/>
      <c r="M1335" s="14"/>
      <c r="N1335" s="14"/>
      <c r="O1335" s="14"/>
      <c r="P1335" s="14"/>
      <c r="Q1335" s="14"/>
      <c r="R1335" s="14"/>
      <c r="S1335" s="14"/>
      <c r="T1335" s="14"/>
      <c r="U1335" s="14"/>
      <c r="V1335" s="14"/>
      <c r="W1335" s="14"/>
      <c r="X1335" s="14"/>
      <c r="Y1335" s="14"/>
      <c r="Z1335" s="14"/>
      <c r="AA1335" s="14"/>
      <c r="AB1335" s="14"/>
      <c r="AC1335" s="14"/>
      <c r="AD1335" s="14"/>
      <c r="AE1335" s="14"/>
    </row>
    <row r="1336" spans="1:31" s="19" customFormat="1" ht="225">
      <c r="A1336" s="28">
        <v>1332</v>
      </c>
      <c r="B1336" s="58" t="s">
        <v>4401</v>
      </c>
      <c r="C1336" s="132" t="s">
        <v>2412</v>
      </c>
      <c r="D1336" s="36" t="s">
        <v>1457</v>
      </c>
      <c r="E1336" s="50" t="s">
        <v>2418</v>
      </c>
      <c r="F1336" s="35" t="s">
        <v>1427</v>
      </c>
      <c r="G1336" s="35" t="s">
        <v>3067</v>
      </c>
      <c r="H1336" s="60">
        <v>5</v>
      </c>
      <c r="I1336" s="60">
        <v>13500000</v>
      </c>
      <c r="J1336" s="60">
        <f t="shared" si="29"/>
        <v>67500000</v>
      </c>
      <c r="K1336" s="14"/>
      <c r="L1336" s="14"/>
      <c r="M1336" s="14"/>
      <c r="N1336" s="14"/>
      <c r="O1336" s="14"/>
      <c r="P1336" s="14"/>
      <c r="Q1336" s="14"/>
      <c r="R1336" s="14"/>
      <c r="S1336" s="14"/>
      <c r="T1336" s="14"/>
      <c r="U1336" s="14"/>
      <c r="V1336" s="14"/>
      <c r="W1336" s="14"/>
      <c r="X1336" s="14"/>
      <c r="Y1336" s="14"/>
      <c r="Z1336" s="14"/>
      <c r="AA1336" s="14"/>
      <c r="AB1336" s="14"/>
      <c r="AC1336" s="14"/>
      <c r="AD1336" s="14"/>
      <c r="AE1336" s="14"/>
    </row>
    <row r="1337" spans="1:31" s="19" customFormat="1" ht="243.75">
      <c r="A1337" s="28">
        <v>1333</v>
      </c>
      <c r="B1337" s="58" t="s">
        <v>4402</v>
      </c>
      <c r="C1337" s="132" t="s">
        <v>2412</v>
      </c>
      <c r="D1337" s="36" t="s">
        <v>1457</v>
      </c>
      <c r="E1337" s="50" t="s">
        <v>2417</v>
      </c>
      <c r="F1337" s="35" t="s">
        <v>1427</v>
      </c>
      <c r="G1337" s="35" t="s">
        <v>3067</v>
      </c>
      <c r="H1337" s="60">
        <v>10</v>
      </c>
      <c r="I1337" s="60">
        <v>9500000</v>
      </c>
      <c r="J1337" s="60">
        <f t="shared" si="29"/>
        <v>95000000</v>
      </c>
      <c r="K1337" s="14"/>
      <c r="L1337" s="14"/>
      <c r="M1337" s="14"/>
      <c r="N1337" s="14"/>
      <c r="O1337" s="14"/>
      <c r="P1337" s="14"/>
      <c r="Q1337" s="14"/>
      <c r="R1337" s="14"/>
      <c r="S1337" s="14"/>
      <c r="T1337" s="14"/>
      <c r="U1337" s="14"/>
      <c r="V1337" s="14"/>
      <c r="W1337" s="14"/>
      <c r="X1337" s="14"/>
      <c r="Y1337" s="14"/>
      <c r="Z1337" s="14"/>
      <c r="AA1337" s="14"/>
      <c r="AB1337" s="14"/>
      <c r="AC1337" s="14"/>
      <c r="AD1337" s="14"/>
      <c r="AE1337" s="14"/>
    </row>
    <row r="1338" spans="1:31" s="19" customFormat="1" ht="225">
      <c r="A1338" s="28">
        <v>1334</v>
      </c>
      <c r="B1338" s="58" t="s">
        <v>4403</v>
      </c>
      <c r="C1338" s="132" t="s">
        <v>2414</v>
      </c>
      <c r="D1338" s="36" t="s">
        <v>1457</v>
      </c>
      <c r="E1338" s="50" t="s">
        <v>2416</v>
      </c>
      <c r="F1338" s="35" t="s">
        <v>1427</v>
      </c>
      <c r="G1338" s="35" t="s">
        <v>3067</v>
      </c>
      <c r="H1338" s="60">
        <v>10</v>
      </c>
      <c r="I1338" s="60">
        <v>6000000</v>
      </c>
      <c r="J1338" s="60">
        <f t="shared" si="29"/>
        <v>60000000</v>
      </c>
      <c r="K1338" s="14"/>
      <c r="L1338" s="14"/>
      <c r="M1338" s="14"/>
      <c r="N1338" s="14"/>
      <c r="O1338" s="14"/>
      <c r="P1338" s="14"/>
      <c r="Q1338" s="14"/>
      <c r="R1338" s="14"/>
      <c r="S1338" s="14"/>
      <c r="T1338" s="14"/>
      <c r="U1338" s="14"/>
      <c r="V1338" s="14"/>
      <c r="W1338" s="14"/>
      <c r="X1338" s="14"/>
      <c r="Y1338" s="14"/>
      <c r="Z1338" s="14"/>
      <c r="AA1338" s="14"/>
      <c r="AB1338" s="14"/>
      <c r="AC1338" s="14"/>
      <c r="AD1338" s="14"/>
      <c r="AE1338" s="14"/>
    </row>
    <row r="1339" spans="1:31" s="19" customFormat="1" ht="225">
      <c r="A1339" s="28">
        <v>1335</v>
      </c>
      <c r="B1339" s="58" t="s">
        <v>4404</v>
      </c>
      <c r="C1339" s="132" t="s">
        <v>2414</v>
      </c>
      <c r="D1339" s="36" t="s">
        <v>1457</v>
      </c>
      <c r="E1339" s="50" t="s">
        <v>2415</v>
      </c>
      <c r="F1339" s="35" t="s">
        <v>1427</v>
      </c>
      <c r="G1339" s="35" t="s">
        <v>3067</v>
      </c>
      <c r="H1339" s="60">
        <v>10</v>
      </c>
      <c r="I1339" s="60">
        <v>3900000</v>
      </c>
      <c r="J1339" s="60">
        <f t="shared" si="29"/>
        <v>39000000</v>
      </c>
      <c r="K1339" s="14"/>
      <c r="L1339" s="14"/>
      <c r="M1339" s="14"/>
      <c r="N1339" s="14"/>
      <c r="O1339" s="14"/>
      <c r="P1339" s="14"/>
      <c r="Q1339" s="14"/>
      <c r="R1339" s="14"/>
      <c r="S1339" s="14"/>
      <c r="T1339" s="14"/>
      <c r="U1339" s="14"/>
      <c r="V1339" s="14"/>
      <c r="W1339" s="14"/>
      <c r="X1339" s="14"/>
      <c r="Y1339" s="14"/>
      <c r="Z1339" s="14"/>
      <c r="AA1339" s="14"/>
      <c r="AB1339" s="14"/>
      <c r="AC1339" s="14"/>
      <c r="AD1339" s="14"/>
      <c r="AE1339" s="14"/>
    </row>
    <row r="1340" spans="1:31" s="19" customFormat="1" ht="37.5">
      <c r="A1340" s="28">
        <v>1336</v>
      </c>
      <c r="B1340" s="58" t="s">
        <v>4405</v>
      </c>
      <c r="C1340" s="35" t="s">
        <v>1363</v>
      </c>
      <c r="D1340" s="36" t="s">
        <v>1435</v>
      </c>
      <c r="E1340" s="50" t="s">
        <v>1364</v>
      </c>
      <c r="F1340" s="35" t="s">
        <v>1429</v>
      </c>
      <c r="G1340" s="120" t="s">
        <v>3068</v>
      </c>
      <c r="H1340" s="60">
        <v>1750</v>
      </c>
      <c r="I1340" s="60">
        <v>5830</v>
      </c>
      <c r="J1340" s="60">
        <f t="shared" si="29"/>
        <v>10202500</v>
      </c>
      <c r="K1340" s="14"/>
      <c r="L1340" s="14"/>
      <c r="M1340" s="14"/>
      <c r="N1340" s="14"/>
      <c r="O1340" s="14"/>
      <c r="P1340" s="14"/>
      <c r="Q1340" s="14"/>
      <c r="R1340" s="14"/>
      <c r="S1340" s="14"/>
      <c r="T1340" s="14"/>
      <c r="U1340" s="14"/>
      <c r="V1340" s="14"/>
      <c r="W1340" s="14"/>
      <c r="X1340" s="14"/>
      <c r="Y1340" s="14"/>
      <c r="Z1340" s="14"/>
      <c r="AA1340" s="14"/>
      <c r="AB1340" s="14"/>
      <c r="AC1340" s="14"/>
      <c r="AD1340" s="14"/>
      <c r="AE1340" s="14"/>
    </row>
    <row r="1341" spans="1:31" s="19" customFormat="1" ht="37.5">
      <c r="A1341" s="28">
        <v>1337</v>
      </c>
      <c r="B1341" s="58" t="s">
        <v>4406</v>
      </c>
      <c r="C1341" s="35" t="s">
        <v>2669</v>
      </c>
      <c r="D1341" s="36" t="s">
        <v>1424</v>
      </c>
      <c r="E1341" s="50" t="s">
        <v>2670</v>
      </c>
      <c r="F1341" s="35" t="s">
        <v>1429</v>
      </c>
      <c r="G1341" s="120" t="s">
        <v>3068</v>
      </c>
      <c r="H1341" s="60">
        <v>650</v>
      </c>
      <c r="I1341" s="60">
        <v>53550</v>
      </c>
      <c r="J1341" s="60">
        <f t="shared" si="29"/>
        <v>34807500</v>
      </c>
      <c r="K1341" s="14"/>
      <c r="L1341" s="14"/>
      <c r="M1341" s="14"/>
      <c r="N1341" s="14"/>
      <c r="O1341" s="14"/>
      <c r="P1341" s="14"/>
      <c r="Q1341" s="14"/>
      <c r="R1341" s="14"/>
      <c r="S1341" s="14"/>
      <c r="T1341" s="14"/>
      <c r="U1341" s="14"/>
      <c r="V1341" s="14"/>
      <c r="W1341" s="14"/>
      <c r="X1341" s="14"/>
      <c r="Y1341" s="14"/>
      <c r="Z1341" s="14"/>
      <c r="AA1341" s="14"/>
      <c r="AB1341" s="14"/>
      <c r="AC1341" s="14"/>
      <c r="AD1341" s="14"/>
      <c r="AE1341" s="14"/>
    </row>
    <row r="1342" spans="1:31" s="19" customFormat="1" ht="37.5">
      <c r="A1342" s="28">
        <v>1338</v>
      </c>
      <c r="B1342" s="58" t="s">
        <v>4407</v>
      </c>
      <c r="C1342" s="35" t="s">
        <v>844</v>
      </c>
      <c r="D1342" s="36" t="s">
        <v>1435</v>
      </c>
      <c r="E1342" s="50" t="s">
        <v>845</v>
      </c>
      <c r="F1342" s="35" t="s">
        <v>1427</v>
      </c>
      <c r="G1342" s="35" t="s">
        <v>3067</v>
      </c>
      <c r="H1342" s="60">
        <v>2</v>
      </c>
      <c r="I1342" s="60">
        <v>647000</v>
      </c>
      <c r="J1342" s="60">
        <f t="shared" si="29"/>
        <v>1294000</v>
      </c>
      <c r="K1342" s="14"/>
      <c r="L1342" s="14"/>
      <c r="M1342" s="14"/>
      <c r="N1342" s="14"/>
      <c r="O1342" s="14"/>
      <c r="P1342" s="14"/>
      <c r="Q1342" s="14"/>
      <c r="R1342" s="14"/>
      <c r="S1342" s="14"/>
      <c r="T1342" s="14"/>
      <c r="U1342" s="14"/>
      <c r="V1342" s="14"/>
      <c r="W1342" s="14"/>
      <c r="X1342" s="14"/>
      <c r="Y1342" s="14"/>
      <c r="Z1342" s="14"/>
      <c r="AA1342" s="14"/>
      <c r="AB1342" s="14"/>
      <c r="AC1342" s="14"/>
      <c r="AD1342" s="14"/>
      <c r="AE1342" s="14"/>
    </row>
    <row r="1343" spans="1:31" s="19" customFormat="1" ht="37.5">
      <c r="A1343" s="28">
        <v>1339</v>
      </c>
      <c r="B1343" s="58" t="s">
        <v>4408</v>
      </c>
      <c r="C1343" s="35" t="s">
        <v>846</v>
      </c>
      <c r="D1343" s="36" t="s">
        <v>1435</v>
      </c>
      <c r="E1343" s="50" t="s">
        <v>845</v>
      </c>
      <c r="F1343" s="35" t="s">
        <v>1427</v>
      </c>
      <c r="G1343" s="35" t="s">
        <v>3067</v>
      </c>
      <c r="H1343" s="60">
        <v>4</v>
      </c>
      <c r="I1343" s="60">
        <v>529000</v>
      </c>
      <c r="J1343" s="60">
        <f t="shared" si="29"/>
        <v>2116000</v>
      </c>
      <c r="K1343" s="14"/>
      <c r="L1343" s="14"/>
      <c r="M1343" s="14"/>
      <c r="N1343" s="14"/>
      <c r="O1343" s="14"/>
      <c r="P1343" s="14"/>
      <c r="Q1343" s="14"/>
      <c r="R1343" s="14"/>
      <c r="S1343" s="14"/>
      <c r="T1343" s="14"/>
      <c r="U1343" s="14"/>
      <c r="V1343" s="14"/>
      <c r="W1343" s="14"/>
      <c r="X1343" s="14"/>
      <c r="Y1343" s="14"/>
      <c r="Z1343" s="14"/>
      <c r="AA1343" s="14"/>
      <c r="AB1343" s="14"/>
      <c r="AC1343" s="14"/>
      <c r="AD1343" s="14"/>
      <c r="AE1343" s="14"/>
    </row>
    <row r="1344" spans="1:31" s="19" customFormat="1" ht="150">
      <c r="A1344" s="28">
        <v>1340</v>
      </c>
      <c r="B1344" s="58" t="s">
        <v>4409</v>
      </c>
      <c r="C1344" s="35" t="s">
        <v>2672</v>
      </c>
      <c r="D1344" s="36" t="s">
        <v>1424</v>
      </c>
      <c r="E1344" s="50" t="s">
        <v>917</v>
      </c>
      <c r="F1344" s="35" t="s">
        <v>1429</v>
      </c>
      <c r="G1344" s="35" t="s">
        <v>3069</v>
      </c>
      <c r="H1344" s="60">
        <v>40</v>
      </c>
      <c r="I1344" s="60">
        <v>1037190</v>
      </c>
      <c r="J1344" s="60">
        <f t="shared" si="29"/>
        <v>41487600</v>
      </c>
      <c r="K1344" s="14"/>
      <c r="L1344" s="14"/>
      <c r="M1344" s="14"/>
      <c r="N1344" s="14"/>
      <c r="O1344" s="14"/>
      <c r="P1344" s="14"/>
      <c r="Q1344" s="14"/>
      <c r="R1344" s="14"/>
      <c r="S1344" s="14"/>
      <c r="T1344" s="14"/>
      <c r="U1344" s="14"/>
      <c r="V1344" s="14"/>
      <c r="W1344" s="14"/>
      <c r="X1344" s="14"/>
      <c r="Y1344" s="14"/>
      <c r="Z1344" s="14"/>
      <c r="AA1344" s="14"/>
      <c r="AB1344" s="14"/>
      <c r="AC1344" s="14"/>
      <c r="AD1344" s="14"/>
      <c r="AE1344" s="14"/>
    </row>
    <row r="1345" spans="1:31" s="19" customFormat="1" ht="56.25">
      <c r="A1345" s="28">
        <v>1341</v>
      </c>
      <c r="B1345" s="58" t="s">
        <v>4410</v>
      </c>
      <c r="C1345" s="35" t="s">
        <v>2673</v>
      </c>
      <c r="D1345" s="36" t="s">
        <v>1424</v>
      </c>
      <c r="E1345" s="50" t="s">
        <v>1365</v>
      </c>
      <c r="F1345" s="35" t="s">
        <v>1466</v>
      </c>
      <c r="G1345" s="120" t="s">
        <v>3068</v>
      </c>
      <c r="H1345" s="60">
        <v>305800</v>
      </c>
      <c r="I1345" s="60">
        <v>669.9</v>
      </c>
      <c r="J1345" s="60">
        <f t="shared" si="29"/>
        <v>204855420</v>
      </c>
      <c r="K1345" s="14"/>
      <c r="L1345" s="14"/>
      <c r="M1345" s="14"/>
      <c r="N1345" s="14"/>
      <c r="O1345" s="14"/>
      <c r="P1345" s="14"/>
      <c r="Q1345" s="14"/>
      <c r="R1345" s="14"/>
      <c r="S1345" s="14"/>
      <c r="T1345" s="14"/>
      <c r="U1345" s="14"/>
      <c r="V1345" s="14"/>
      <c r="W1345" s="14"/>
      <c r="X1345" s="14"/>
      <c r="Y1345" s="14"/>
      <c r="Z1345" s="14"/>
      <c r="AA1345" s="14"/>
      <c r="AB1345" s="14"/>
      <c r="AC1345" s="14"/>
      <c r="AD1345" s="14"/>
      <c r="AE1345" s="14"/>
    </row>
    <row r="1346" spans="1:31" s="19" customFormat="1" ht="37.5">
      <c r="A1346" s="28">
        <v>1342</v>
      </c>
      <c r="B1346" s="58" t="s">
        <v>4411</v>
      </c>
      <c r="C1346" s="35" t="s">
        <v>2674</v>
      </c>
      <c r="D1346" s="36" t="s">
        <v>1424</v>
      </c>
      <c r="E1346" s="50" t="s">
        <v>2675</v>
      </c>
      <c r="F1346" s="35" t="s">
        <v>1529</v>
      </c>
      <c r="G1346" s="35" t="s">
        <v>3067</v>
      </c>
      <c r="H1346" s="60">
        <v>2</v>
      </c>
      <c r="I1346" s="60">
        <v>14000000</v>
      </c>
      <c r="J1346" s="60">
        <f t="shared" si="29"/>
        <v>28000000</v>
      </c>
      <c r="K1346" s="14"/>
      <c r="L1346" s="14"/>
      <c r="M1346" s="14"/>
      <c r="N1346" s="14"/>
      <c r="O1346" s="14"/>
      <c r="P1346" s="14"/>
      <c r="Q1346" s="14"/>
      <c r="R1346" s="14"/>
      <c r="S1346" s="14"/>
      <c r="T1346" s="14"/>
      <c r="U1346" s="14"/>
      <c r="V1346" s="14"/>
      <c r="W1346" s="14"/>
      <c r="X1346" s="14"/>
      <c r="Y1346" s="14"/>
      <c r="Z1346" s="14"/>
      <c r="AA1346" s="14"/>
      <c r="AB1346" s="14"/>
      <c r="AC1346" s="14"/>
      <c r="AD1346" s="14"/>
      <c r="AE1346" s="14"/>
    </row>
    <row r="1347" spans="1:31" s="19" customFormat="1" ht="37.5">
      <c r="A1347" s="28">
        <v>1343</v>
      </c>
      <c r="B1347" s="58" t="s">
        <v>4412</v>
      </c>
      <c r="C1347" s="35" t="s">
        <v>1366</v>
      </c>
      <c r="D1347" s="36" t="s">
        <v>1367</v>
      </c>
      <c r="E1347" s="50" t="s">
        <v>1368</v>
      </c>
      <c r="F1347" s="35" t="s">
        <v>1427</v>
      </c>
      <c r="G1347" s="120" t="s">
        <v>3068</v>
      </c>
      <c r="H1347" s="60">
        <v>30</v>
      </c>
      <c r="I1347" s="60">
        <v>75000</v>
      </c>
      <c r="J1347" s="60">
        <f t="shared" si="29"/>
        <v>2250000</v>
      </c>
      <c r="K1347" s="14"/>
      <c r="L1347" s="14"/>
      <c r="M1347" s="14"/>
      <c r="N1347" s="14"/>
      <c r="O1347" s="14"/>
      <c r="P1347" s="14"/>
      <c r="Q1347" s="14"/>
      <c r="R1347" s="14"/>
      <c r="S1347" s="14"/>
      <c r="T1347" s="14"/>
      <c r="U1347" s="14"/>
      <c r="V1347" s="14"/>
      <c r="W1347" s="14"/>
      <c r="X1347" s="14"/>
      <c r="Y1347" s="14"/>
      <c r="Z1347" s="14"/>
      <c r="AA1347" s="14"/>
      <c r="AB1347" s="14"/>
      <c r="AC1347" s="14"/>
      <c r="AD1347" s="14"/>
      <c r="AE1347" s="14"/>
    </row>
    <row r="1348" spans="1:31" s="19" customFormat="1" ht="37.5">
      <c r="A1348" s="28">
        <v>1344</v>
      </c>
      <c r="B1348" s="58" t="s">
        <v>4413</v>
      </c>
      <c r="C1348" s="35" t="s">
        <v>1369</v>
      </c>
      <c r="D1348" s="36" t="s">
        <v>1370</v>
      </c>
      <c r="E1348" s="50"/>
      <c r="F1348" s="35" t="s">
        <v>1427</v>
      </c>
      <c r="G1348" s="120" t="s">
        <v>3068</v>
      </c>
      <c r="H1348" s="60">
        <v>16</v>
      </c>
      <c r="I1348" s="60">
        <v>120000</v>
      </c>
      <c r="J1348" s="60">
        <f t="shared" si="29"/>
        <v>1920000</v>
      </c>
      <c r="K1348" s="14"/>
      <c r="L1348" s="14"/>
      <c r="M1348" s="14"/>
      <c r="N1348" s="14"/>
      <c r="O1348" s="14"/>
      <c r="P1348" s="14"/>
      <c r="Q1348" s="14"/>
      <c r="R1348" s="14"/>
      <c r="S1348" s="14"/>
      <c r="T1348" s="14"/>
      <c r="U1348" s="14"/>
      <c r="V1348" s="14"/>
      <c r="W1348" s="14"/>
      <c r="X1348" s="14"/>
      <c r="Y1348" s="14"/>
      <c r="Z1348" s="14"/>
      <c r="AA1348" s="14"/>
      <c r="AB1348" s="14"/>
      <c r="AC1348" s="14"/>
      <c r="AD1348" s="14"/>
      <c r="AE1348" s="14"/>
    </row>
    <row r="1349" spans="1:31" s="19" customFormat="1" ht="37.5">
      <c r="A1349" s="28">
        <v>1345</v>
      </c>
      <c r="B1349" s="58" t="s">
        <v>4414</v>
      </c>
      <c r="C1349" s="120" t="s">
        <v>2676</v>
      </c>
      <c r="D1349" s="125" t="s">
        <v>1372</v>
      </c>
      <c r="E1349" s="126" t="s">
        <v>847</v>
      </c>
      <c r="F1349" s="35" t="s">
        <v>1427</v>
      </c>
      <c r="G1349" s="35" t="s">
        <v>3067</v>
      </c>
      <c r="H1349" s="60">
        <v>12</v>
      </c>
      <c r="I1349" s="60">
        <v>450000</v>
      </c>
      <c r="J1349" s="60">
        <f t="shared" si="29"/>
        <v>5400000</v>
      </c>
      <c r="K1349" s="14"/>
      <c r="L1349" s="14"/>
      <c r="M1349" s="14"/>
      <c r="N1349" s="14"/>
      <c r="O1349" s="14"/>
      <c r="P1349" s="14"/>
      <c r="Q1349" s="14"/>
      <c r="R1349" s="14"/>
      <c r="S1349" s="14"/>
      <c r="T1349" s="14"/>
      <c r="U1349" s="14"/>
      <c r="V1349" s="14"/>
      <c r="W1349" s="14"/>
      <c r="X1349" s="14"/>
      <c r="Y1349" s="14"/>
      <c r="Z1349" s="14"/>
      <c r="AA1349" s="14"/>
      <c r="AB1349" s="14"/>
      <c r="AC1349" s="14"/>
      <c r="AD1349" s="14"/>
      <c r="AE1349" s="14"/>
    </row>
    <row r="1350" spans="1:31" s="19" customFormat="1" ht="37.5">
      <c r="A1350" s="28">
        <v>1346</v>
      </c>
      <c r="B1350" s="58" t="s">
        <v>4415</v>
      </c>
      <c r="C1350" s="120" t="s">
        <v>2419</v>
      </c>
      <c r="D1350" s="125" t="s">
        <v>1372</v>
      </c>
      <c r="E1350" s="126" t="s">
        <v>848</v>
      </c>
      <c r="F1350" s="35" t="s">
        <v>1427</v>
      </c>
      <c r="G1350" s="35" t="s">
        <v>3067</v>
      </c>
      <c r="H1350" s="60">
        <v>60</v>
      </c>
      <c r="I1350" s="60">
        <v>25000</v>
      </c>
      <c r="J1350" s="60">
        <f t="shared" si="29"/>
        <v>1500000</v>
      </c>
      <c r="K1350" s="14"/>
      <c r="L1350" s="14"/>
      <c r="M1350" s="14"/>
      <c r="N1350" s="14"/>
      <c r="O1350" s="14"/>
      <c r="P1350" s="14"/>
      <c r="Q1350" s="14"/>
      <c r="R1350" s="14"/>
      <c r="S1350" s="14"/>
      <c r="T1350" s="14"/>
      <c r="U1350" s="14"/>
      <c r="V1350" s="14"/>
      <c r="W1350" s="14"/>
      <c r="X1350" s="14"/>
      <c r="Y1350" s="14"/>
      <c r="Z1350" s="14"/>
      <c r="AA1350" s="14"/>
      <c r="AB1350" s="14"/>
      <c r="AC1350" s="14"/>
      <c r="AD1350" s="14"/>
      <c r="AE1350" s="14"/>
    </row>
    <row r="1351" spans="1:31" s="19" customFormat="1" ht="37.5">
      <c r="A1351" s="28">
        <v>1347</v>
      </c>
      <c r="B1351" s="58" t="s">
        <v>4416</v>
      </c>
      <c r="C1351" s="35" t="s">
        <v>849</v>
      </c>
      <c r="D1351" s="36" t="s">
        <v>1367</v>
      </c>
      <c r="E1351" s="50" t="s">
        <v>850</v>
      </c>
      <c r="F1351" s="35" t="s">
        <v>1427</v>
      </c>
      <c r="G1351" s="35" t="s">
        <v>3067</v>
      </c>
      <c r="H1351" s="60">
        <v>40</v>
      </c>
      <c r="I1351" s="60">
        <v>75000</v>
      </c>
      <c r="J1351" s="60">
        <f t="shared" si="29"/>
        <v>3000000</v>
      </c>
      <c r="K1351" s="14"/>
      <c r="L1351" s="14"/>
      <c r="M1351" s="14"/>
      <c r="N1351" s="14"/>
      <c r="O1351" s="14"/>
      <c r="P1351" s="14"/>
      <c r="Q1351" s="14"/>
      <c r="R1351" s="14"/>
      <c r="S1351" s="14"/>
      <c r="T1351" s="14"/>
      <c r="U1351" s="14"/>
      <c r="V1351" s="14"/>
      <c r="W1351" s="14"/>
      <c r="X1351" s="14"/>
      <c r="Y1351" s="14"/>
      <c r="Z1351" s="14"/>
      <c r="AA1351" s="14"/>
      <c r="AB1351" s="14"/>
      <c r="AC1351" s="14"/>
      <c r="AD1351" s="14"/>
      <c r="AE1351" s="14"/>
    </row>
    <row r="1352" spans="1:31" s="19" customFormat="1" ht="37.5">
      <c r="A1352" s="28">
        <v>1348</v>
      </c>
      <c r="B1352" s="58" t="s">
        <v>4417</v>
      </c>
      <c r="C1352" s="35" t="s">
        <v>1371</v>
      </c>
      <c r="D1352" s="36" t="s">
        <v>1370</v>
      </c>
      <c r="E1352" s="50"/>
      <c r="F1352" s="35" t="s">
        <v>1429</v>
      </c>
      <c r="G1352" s="120" t="s">
        <v>3068</v>
      </c>
      <c r="H1352" s="60">
        <v>25</v>
      </c>
      <c r="I1352" s="60">
        <v>38000</v>
      </c>
      <c r="J1352" s="60">
        <f t="shared" ref="J1352:J1415" si="30">H1352*I1352</f>
        <v>950000</v>
      </c>
      <c r="K1352" s="14"/>
      <c r="L1352" s="14"/>
      <c r="M1352" s="14"/>
      <c r="N1352" s="14"/>
      <c r="O1352" s="14"/>
      <c r="P1352" s="14"/>
      <c r="Q1352" s="14"/>
      <c r="R1352" s="14"/>
      <c r="S1352" s="14"/>
      <c r="T1352" s="14"/>
      <c r="U1352" s="14"/>
      <c r="V1352" s="14"/>
      <c r="W1352" s="14"/>
      <c r="X1352" s="14"/>
      <c r="Y1352" s="14"/>
      <c r="Z1352" s="14"/>
      <c r="AA1352" s="14"/>
      <c r="AB1352" s="14"/>
      <c r="AC1352" s="14"/>
      <c r="AD1352" s="14"/>
      <c r="AE1352" s="14"/>
    </row>
    <row r="1353" spans="1:31" s="19" customFormat="1" ht="37.5">
      <c r="A1353" s="28">
        <v>1349</v>
      </c>
      <c r="B1353" s="58" t="s">
        <v>4418</v>
      </c>
      <c r="C1353" s="35" t="s">
        <v>851</v>
      </c>
      <c r="D1353" s="36" t="s">
        <v>1372</v>
      </c>
      <c r="E1353" s="50"/>
      <c r="F1353" s="35" t="s">
        <v>1427</v>
      </c>
      <c r="G1353" s="35" t="s">
        <v>3067</v>
      </c>
      <c r="H1353" s="60">
        <v>55</v>
      </c>
      <c r="I1353" s="60">
        <v>71500</v>
      </c>
      <c r="J1353" s="60">
        <f t="shared" si="30"/>
        <v>3932500</v>
      </c>
      <c r="K1353" s="14"/>
      <c r="L1353" s="14"/>
      <c r="M1353" s="14"/>
      <c r="N1353" s="14"/>
      <c r="O1353" s="14"/>
      <c r="P1353" s="14"/>
      <c r="Q1353" s="14"/>
      <c r="R1353" s="14"/>
      <c r="S1353" s="14"/>
      <c r="T1353" s="14"/>
      <c r="U1353" s="14"/>
      <c r="V1353" s="14"/>
      <c r="W1353" s="14"/>
      <c r="X1353" s="14"/>
      <c r="Y1353" s="14"/>
      <c r="Z1353" s="14"/>
      <c r="AA1353" s="14"/>
      <c r="AB1353" s="14"/>
      <c r="AC1353" s="14"/>
      <c r="AD1353" s="14"/>
      <c r="AE1353" s="14"/>
    </row>
    <row r="1354" spans="1:31" s="19" customFormat="1" ht="37.5">
      <c r="A1354" s="28">
        <v>1350</v>
      </c>
      <c r="B1354" s="58" t="s">
        <v>4419</v>
      </c>
      <c r="C1354" s="35" t="s">
        <v>2677</v>
      </c>
      <c r="D1354" s="36" t="s">
        <v>1546</v>
      </c>
      <c r="E1354" s="50" t="s">
        <v>1587</v>
      </c>
      <c r="F1354" s="35" t="s">
        <v>1427</v>
      </c>
      <c r="G1354" s="35" t="s">
        <v>3067</v>
      </c>
      <c r="H1354" s="60">
        <v>10</v>
      </c>
      <c r="I1354" s="60">
        <v>18000</v>
      </c>
      <c r="J1354" s="60">
        <f t="shared" si="30"/>
        <v>180000</v>
      </c>
      <c r="K1354" s="14"/>
      <c r="L1354" s="14"/>
      <c r="M1354" s="14"/>
      <c r="N1354" s="14"/>
      <c r="O1354" s="14"/>
      <c r="P1354" s="14"/>
      <c r="Q1354" s="14"/>
      <c r="R1354" s="14"/>
      <c r="S1354" s="14"/>
      <c r="T1354" s="14"/>
      <c r="U1354" s="14"/>
      <c r="V1354" s="14"/>
      <c r="W1354" s="14"/>
      <c r="X1354" s="14"/>
      <c r="Y1354" s="14"/>
      <c r="Z1354" s="14"/>
      <c r="AA1354" s="14"/>
      <c r="AB1354" s="14"/>
      <c r="AC1354" s="14"/>
      <c r="AD1354" s="14"/>
      <c r="AE1354" s="14"/>
    </row>
    <row r="1355" spans="1:31" s="19" customFormat="1" ht="75">
      <c r="A1355" s="28">
        <v>1351</v>
      </c>
      <c r="B1355" s="58" t="s">
        <v>4420</v>
      </c>
      <c r="C1355" s="35" t="s">
        <v>2679</v>
      </c>
      <c r="D1355" s="36" t="s">
        <v>1372</v>
      </c>
      <c r="E1355" s="50" t="s">
        <v>2678</v>
      </c>
      <c r="F1355" s="35" t="s">
        <v>1427</v>
      </c>
      <c r="G1355" s="35" t="s">
        <v>3067</v>
      </c>
      <c r="H1355" s="60">
        <v>747</v>
      </c>
      <c r="I1355" s="60">
        <v>49500</v>
      </c>
      <c r="J1355" s="60">
        <f t="shared" si="30"/>
        <v>36976500</v>
      </c>
      <c r="K1355" s="14"/>
      <c r="L1355" s="14"/>
      <c r="M1355" s="14"/>
      <c r="N1355" s="14"/>
      <c r="O1355" s="14"/>
      <c r="P1355" s="14"/>
      <c r="Q1355" s="14"/>
      <c r="R1355" s="14"/>
      <c r="S1355" s="14"/>
      <c r="T1355" s="14"/>
      <c r="U1355" s="14"/>
      <c r="V1355" s="14"/>
      <c r="W1355" s="14"/>
      <c r="X1355" s="14"/>
      <c r="Y1355" s="14"/>
      <c r="Z1355" s="14"/>
      <c r="AA1355" s="14"/>
      <c r="AB1355" s="14"/>
      <c r="AC1355" s="14"/>
      <c r="AD1355" s="14"/>
      <c r="AE1355" s="14"/>
    </row>
    <row r="1356" spans="1:31" s="19" customFormat="1" ht="37.5">
      <c r="A1356" s="28">
        <v>1352</v>
      </c>
      <c r="B1356" s="58" t="s">
        <v>4421</v>
      </c>
      <c r="C1356" s="35" t="s">
        <v>2679</v>
      </c>
      <c r="D1356" s="36" t="s">
        <v>1372</v>
      </c>
      <c r="E1356" s="50" t="s">
        <v>2680</v>
      </c>
      <c r="F1356" s="35" t="s">
        <v>1427</v>
      </c>
      <c r="G1356" s="120" t="s">
        <v>3068</v>
      </c>
      <c r="H1356" s="60">
        <v>1615</v>
      </c>
      <c r="I1356" s="60">
        <v>40000</v>
      </c>
      <c r="J1356" s="60">
        <f t="shared" si="30"/>
        <v>64600000</v>
      </c>
      <c r="K1356" s="14"/>
      <c r="L1356" s="14"/>
      <c r="M1356" s="14"/>
      <c r="N1356" s="14"/>
      <c r="O1356" s="14"/>
      <c r="P1356" s="14"/>
      <c r="Q1356" s="14"/>
      <c r="R1356" s="14"/>
      <c r="S1356" s="14"/>
      <c r="T1356" s="14"/>
      <c r="U1356" s="14"/>
      <c r="V1356" s="14"/>
      <c r="W1356" s="14"/>
      <c r="X1356" s="14"/>
      <c r="Y1356" s="14"/>
      <c r="Z1356" s="14"/>
      <c r="AA1356" s="14"/>
      <c r="AB1356" s="14"/>
      <c r="AC1356" s="14"/>
      <c r="AD1356" s="14"/>
      <c r="AE1356" s="14"/>
    </row>
    <row r="1357" spans="1:31" s="19" customFormat="1" ht="37.5">
      <c r="A1357" s="28">
        <v>1353</v>
      </c>
      <c r="B1357" s="58" t="s">
        <v>4422</v>
      </c>
      <c r="C1357" s="35" t="s">
        <v>2679</v>
      </c>
      <c r="D1357" s="36" t="s">
        <v>1424</v>
      </c>
      <c r="E1357" s="50" t="s">
        <v>2681</v>
      </c>
      <c r="F1357" s="35" t="s">
        <v>1427</v>
      </c>
      <c r="G1357" s="35" t="s">
        <v>3067</v>
      </c>
      <c r="H1357" s="60">
        <v>90</v>
      </c>
      <c r="I1357" s="60">
        <v>48000</v>
      </c>
      <c r="J1357" s="60">
        <f t="shared" si="30"/>
        <v>4320000</v>
      </c>
      <c r="K1357" s="14"/>
      <c r="L1357" s="14"/>
      <c r="M1357" s="14"/>
      <c r="N1357" s="14"/>
      <c r="O1357" s="14"/>
      <c r="P1357" s="14"/>
      <c r="Q1357" s="14"/>
      <c r="R1357" s="14"/>
      <c r="S1357" s="14"/>
      <c r="T1357" s="14"/>
      <c r="U1357" s="14"/>
      <c r="V1357" s="14"/>
      <c r="W1357" s="14"/>
      <c r="X1357" s="14"/>
      <c r="Y1357" s="14"/>
      <c r="Z1357" s="14"/>
      <c r="AA1357" s="14"/>
      <c r="AB1357" s="14"/>
      <c r="AC1357" s="14"/>
      <c r="AD1357" s="14"/>
      <c r="AE1357" s="14"/>
    </row>
    <row r="1358" spans="1:31" s="19" customFormat="1" ht="37.5">
      <c r="A1358" s="28">
        <v>1354</v>
      </c>
      <c r="B1358" s="58" t="s">
        <v>4423</v>
      </c>
      <c r="C1358" s="35" t="s">
        <v>2679</v>
      </c>
      <c r="D1358" s="36" t="s">
        <v>1370</v>
      </c>
      <c r="E1358" s="50" t="s">
        <v>2682</v>
      </c>
      <c r="F1358" s="35" t="s">
        <v>1429</v>
      </c>
      <c r="G1358" s="120" t="s">
        <v>3068</v>
      </c>
      <c r="H1358" s="60">
        <v>25</v>
      </c>
      <c r="I1358" s="60">
        <v>38000</v>
      </c>
      <c r="J1358" s="60">
        <f t="shared" si="30"/>
        <v>950000</v>
      </c>
      <c r="K1358" s="14"/>
      <c r="L1358" s="14"/>
      <c r="M1358" s="14"/>
      <c r="N1358" s="14"/>
      <c r="O1358" s="14"/>
      <c r="P1358" s="14"/>
      <c r="Q1358" s="14"/>
      <c r="R1358" s="14"/>
      <c r="S1358" s="14"/>
      <c r="T1358" s="14"/>
      <c r="U1358" s="14"/>
      <c r="V1358" s="14"/>
      <c r="W1358" s="14"/>
      <c r="X1358" s="14"/>
      <c r="Y1358" s="14"/>
      <c r="Z1358" s="14"/>
      <c r="AA1358" s="14"/>
      <c r="AB1358" s="14"/>
      <c r="AC1358" s="14"/>
      <c r="AD1358" s="14"/>
      <c r="AE1358" s="14"/>
    </row>
    <row r="1359" spans="1:31" s="19" customFormat="1" ht="56.25">
      <c r="A1359" s="28">
        <v>1355</v>
      </c>
      <c r="B1359" s="58" t="s">
        <v>4424</v>
      </c>
      <c r="C1359" s="35" t="s">
        <v>2679</v>
      </c>
      <c r="D1359" s="36" t="s">
        <v>1372</v>
      </c>
      <c r="E1359" s="50" t="s">
        <v>2683</v>
      </c>
      <c r="F1359" s="35" t="s">
        <v>1427</v>
      </c>
      <c r="G1359" s="35" t="s">
        <v>3069</v>
      </c>
      <c r="H1359" s="60">
        <v>40</v>
      </c>
      <c r="I1359" s="60">
        <v>90000</v>
      </c>
      <c r="J1359" s="60">
        <f t="shared" si="30"/>
        <v>3600000</v>
      </c>
      <c r="K1359" s="14"/>
      <c r="L1359" s="14"/>
      <c r="M1359" s="14"/>
      <c r="N1359" s="14"/>
      <c r="O1359" s="14"/>
      <c r="P1359" s="14"/>
      <c r="Q1359" s="14"/>
      <c r="R1359" s="14"/>
      <c r="S1359" s="14"/>
      <c r="T1359" s="14"/>
      <c r="U1359" s="14"/>
      <c r="V1359" s="14"/>
      <c r="W1359" s="14"/>
      <c r="X1359" s="14"/>
      <c r="Y1359" s="14"/>
      <c r="Z1359" s="14"/>
      <c r="AA1359" s="14"/>
      <c r="AB1359" s="14"/>
      <c r="AC1359" s="14"/>
      <c r="AD1359" s="14"/>
      <c r="AE1359" s="14"/>
    </row>
    <row r="1360" spans="1:31" s="19" customFormat="1" ht="56.25">
      <c r="A1360" s="28">
        <v>1356</v>
      </c>
      <c r="B1360" s="58" t="s">
        <v>4425</v>
      </c>
      <c r="C1360" s="35" t="s">
        <v>2684</v>
      </c>
      <c r="D1360" s="36" t="s">
        <v>1370</v>
      </c>
      <c r="E1360" s="50" t="s">
        <v>2685</v>
      </c>
      <c r="F1360" s="35" t="s">
        <v>1427</v>
      </c>
      <c r="G1360" s="35" t="s">
        <v>3069</v>
      </c>
      <c r="H1360" s="60">
        <v>20</v>
      </c>
      <c r="I1360" s="60">
        <v>45000</v>
      </c>
      <c r="J1360" s="60">
        <f t="shared" si="30"/>
        <v>900000</v>
      </c>
      <c r="K1360" s="14"/>
      <c r="L1360" s="14"/>
      <c r="M1360" s="14"/>
      <c r="N1360" s="14"/>
      <c r="O1360" s="14"/>
      <c r="P1360" s="14"/>
      <c r="Q1360" s="14"/>
      <c r="R1360" s="14"/>
      <c r="S1360" s="14"/>
      <c r="T1360" s="14"/>
      <c r="U1360" s="14"/>
      <c r="V1360" s="14"/>
      <c r="W1360" s="14"/>
      <c r="X1360" s="14"/>
      <c r="Y1360" s="14"/>
      <c r="Z1360" s="14"/>
      <c r="AA1360" s="14"/>
      <c r="AB1360" s="14"/>
      <c r="AC1360" s="14"/>
      <c r="AD1360" s="14"/>
      <c r="AE1360" s="14"/>
    </row>
    <row r="1361" spans="1:31" s="19" customFormat="1" ht="37.5">
      <c r="A1361" s="28">
        <v>1357</v>
      </c>
      <c r="B1361" s="58" t="s">
        <v>4426</v>
      </c>
      <c r="C1361" s="120" t="s">
        <v>2686</v>
      </c>
      <c r="D1361" s="125" t="s">
        <v>1372</v>
      </c>
      <c r="E1361" s="126" t="s">
        <v>1374</v>
      </c>
      <c r="F1361" s="35" t="s">
        <v>1427</v>
      </c>
      <c r="G1361" s="120" t="s">
        <v>3068</v>
      </c>
      <c r="H1361" s="60">
        <v>12</v>
      </c>
      <c r="I1361" s="60">
        <v>283500</v>
      </c>
      <c r="J1361" s="60">
        <f t="shared" si="30"/>
        <v>3402000</v>
      </c>
      <c r="K1361" s="14"/>
      <c r="L1361" s="14"/>
      <c r="M1361" s="14"/>
      <c r="N1361" s="14"/>
      <c r="O1361" s="14"/>
      <c r="P1361" s="14"/>
      <c r="Q1361" s="14"/>
      <c r="R1361" s="14"/>
      <c r="S1361" s="14"/>
      <c r="T1361" s="14"/>
      <c r="U1361" s="14"/>
      <c r="V1361" s="14"/>
      <c r="W1361" s="14"/>
      <c r="X1361" s="14"/>
      <c r="Y1361" s="14"/>
      <c r="Z1361" s="14"/>
      <c r="AA1361" s="14"/>
      <c r="AB1361" s="14"/>
      <c r="AC1361" s="14"/>
      <c r="AD1361" s="14"/>
      <c r="AE1361" s="14"/>
    </row>
    <row r="1362" spans="1:31" s="19" customFormat="1" ht="75">
      <c r="A1362" s="28">
        <v>1358</v>
      </c>
      <c r="B1362" s="58" t="s">
        <v>4427</v>
      </c>
      <c r="C1362" s="35" t="s">
        <v>2687</v>
      </c>
      <c r="D1362" s="36" t="s">
        <v>1424</v>
      </c>
      <c r="E1362" s="50" t="s">
        <v>2688</v>
      </c>
      <c r="F1362" s="35" t="s">
        <v>1429</v>
      </c>
      <c r="G1362" s="120" t="s">
        <v>3068</v>
      </c>
      <c r="H1362" s="60">
        <v>3</v>
      </c>
      <c r="I1362" s="60">
        <v>311850</v>
      </c>
      <c r="J1362" s="60">
        <f t="shared" si="30"/>
        <v>935550</v>
      </c>
      <c r="K1362" s="14"/>
      <c r="L1362" s="14"/>
      <c r="M1362" s="14"/>
      <c r="N1362" s="14"/>
      <c r="O1362" s="14"/>
      <c r="P1362" s="14"/>
      <c r="Q1362" s="14"/>
      <c r="R1362" s="14"/>
      <c r="S1362" s="14"/>
      <c r="T1362" s="14"/>
      <c r="U1362" s="14"/>
      <c r="V1362" s="14"/>
      <c r="W1362" s="14"/>
      <c r="X1362" s="14"/>
      <c r="Y1362" s="14"/>
      <c r="Z1362" s="14"/>
      <c r="AA1362" s="14"/>
      <c r="AB1362" s="14"/>
      <c r="AC1362" s="14"/>
      <c r="AD1362" s="14"/>
      <c r="AE1362" s="14"/>
    </row>
    <row r="1363" spans="1:31" s="19" customFormat="1" ht="37.5">
      <c r="A1363" s="28">
        <v>1359</v>
      </c>
      <c r="B1363" s="58" t="s">
        <v>4428</v>
      </c>
      <c r="C1363" s="35" t="s">
        <v>2690</v>
      </c>
      <c r="D1363" s="36" t="s">
        <v>1372</v>
      </c>
      <c r="E1363" s="50" t="s">
        <v>2689</v>
      </c>
      <c r="F1363" s="35" t="s">
        <v>1429</v>
      </c>
      <c r="G1363" s="120" t="s">
        <v>3068</v>
      </c>
      <c r="H1363" s="60">
        <v>4</v>
      </c>
      <c r="I1363" s="60">
        <v>88000</v>
      </c>
      <c r="J1363" s="60">
        <f t="shared" si="30"/>
        <v>352000</v>
      </c>
      <c r="K1363" s="14"/>
      <c r="L1363" s="14"/>
      <c r="M1363" s="14"/>
      <c r="N1363" s="14"/>
      <c r="O1363" s="14"/>
      <c r="P1363" s="14"/>
      <c r="Q1363" s="14"/>
      <c r="R1363" s="14"/>
      <c r="S1363" s="14"/>
      <c r="T1363" s="14"/>
      <c r="U1363" s="14"/>
      <c r="V1363" s="14"/>
      <c r="W1363" s="14"/>
      <c r="X1363" s="14"/>
      <c r="Y1363" s="14"/>
      <c r="Z1363" s="14"/>
      <c r="AA1363" s="14"/>
      <c r="AB1363" s="14"/>
      <c r="AC1363" s="14"/>
      <c r="AD1363" s="14"/>
      <c r="AE1363" s="14"/>
    </row>
    <row r="1364" spans="1:31" s="19" customFormat="1" ht="37.5">
      <c r="A1364" s="28">
        <v>1360</v>
      </c>
      <c r="B1364" s="58" t="s">
        <v>4429</v>
      </c>
      <c r="C1364" s="35" t="s">
        <v>852</v>
      </c>
      <c r="D1364" s="36" t="s">
        <v>1370</v>
      </c>
      <c r="E1364" s="50"/>
      <c r="F1364" s="35" t="s">
        <v>1427</v>
      </c>
      <c r="G1364" s="35" t="s">
        <v>3067</v>
      </c>
      <c r="H1364" s="60">
        <v>30</v>
      </c>
      <c r="I1364" s="60">
        <v>200000</v>
      </c>
      <c r="J1364" s="60">
        <f t="shared" si="30"/>
        <v>6000000</v>
      </c>
      <c r="K1364" s="14"/>
      <c r="L1364" s="14"/>
      <c r="M1364" s="14"/>
      <c r="N1364" s="14"/>
      <c r="O1364" s="14"/>
      <c r="P1364" s="14"/>
      <c r="Q1364" s="14"/>
      <c r="R1364" s="14"/>
      <c r="S1364" s="14"/>
      <c r="T1364" s="14"/>
      <c r="U1364" s="14"/>
      <c r="V1364" s="14"/>
      <c r="W1364" s="14"/>
      <c r="X1364" s="14"/>
      <c r="Y1364" s="14"/>
      <c r="Z1364" s="14"/>
      <c r="AA1364" s="14"/>
      <c r="AB1364" s="14"/>
      <c r="AC1364" s="14"/>
      <c r="AD1364" s="14"/>
      <c r="AE1364" s="14"/>
    </row>
    <row r="1365" spans="1:31" s="19" customFormat="1" ht="37.5">
      <c r="A1365" s="28">
        <v>1361</v>
      </c>
      <c r="B1365" s="58" t="s">
        <v>4430</v>
      </c>
      <c r="C1365" s="35" t="s">
        <v>1375</v>
      </c>
      <c r="D1365" s="36" t="s">
        <v>1435</v>
      </c>
      <c r="E1365" s="50" t="s">
        <v>1431</v>
      </c>
      <c r="F1365" s="35" t="s">
        <v>1427</v>
      </c>
      <c r="G1365" s="120" t="s">
        <v>3068</v>
      </c>
      <c r="H1365" s="60">
        <v>410</v>
      </c>
      <c r="I1365" s="60">
        <v>42900</v>
      </c>
      <c r="J1365" s="60">
        <f t="shared" si="30"/>
        <v>17589000</v>
      </c>
      <c r="K1365" s="14"/>
      <c r="L1365" s="14"/>
      <c r="M1365" s="14"/>
      <c r="N1365" s="14"/>
      <c r="O1365" s="14"/>
      <c r="P1365" s="14"/>
      <c r="Q1365" s="14"/>
      <c r="R1365" s="14"/>
      <c r="S1365" s="14"/>
      <c r="T1365" s="14"/>
      <c r="U1365" s="14"/>
      <c r="V1365" s="14"/>
      <c r="W1365" s="14"/>
      <c r="X1365" s="14"/>
      <c r="Y1365" s="14"/>
      <c r="Z1365" s="14"/>
      <c r="AA1365" s="14"/>
      <c r="AB1365" s="14"/>
      <c r="AC1365" s="14"/>
      <c r="AD1365" s="14"/>
      <c r="AE1365" s="14"/>
    </row>
    <row r="1366" spans="1:31" s="19" customFormat="1" ht="37.5">
      <c r="A1366" s="28">
        <v>1362</v>
      </c>
      <c r="B1366" s="58" t="s">
        <v>4431</v>
      </c>
      <c r="C1366" s="35" t="s">
        <v>2691</v>
      </c>
      <c r="D1366" s="36" t="s">
        <v>1435</v>
      </c>
      <c r="E1366" s="50" t="s">
        <v>2692</v>
      </c>
      <c r="F1366" s="35" t="s">
        <v>1427</v>
      </c>
      <c r="G1366" s="35" t="s">
        <v>3067</v>
      </c>
      <c r="H1366" s="60">
        <v>4</v>
      </c>
      <c r="I1366" s="60">
        <v>2736888</v>
      </c>
      <c r="J1366" s="60">
        <f t="shared" si="30"/>
        <v>10947552</v>
      </c>
      <c r="K1366" s="14"/>
      <c r="L1366" s="14"/>
      <c r="M1366" s="14"/>
      <c r="N1366" s="14"/>
      <c r="O1366" s="14"/>
      <c r="P1366" s="14"/>
      <c r="Q1366" s="14"/>
      <c r="R1366" s="14"/>
      <c r="S1366" s="14"/>
      <c r="T1366" s="14"/>
      <c r="U1366" s="14"/>
      <c r="V1366" s="14"/>
      <c r="W1366" s="14"/>
      <c r="X1366" s="14"/>
      <c r="Y1366" s="14"/>
      <c r="Z1366" s="14"/>
      <c r="AA1366" s="14"/>
      <c r="AB1366" s="14"/>
      <c r="AC1366" s="14"/>
      <c r="AD1366" s="14"/>
      <c r="AE1366" s="14"/>
    </row>
    <row r="1367" spans="1:31" s="19" customFormat="1" ht="37.5">
      <c r="A1367" s="28">
        <v>1363</v>
      </c>
      <c r="B1367" s="58" t="s">
        <v>4432</v>
      </c>
      <c r="C1367" s="35" t="s">
        <v>2420</v>
      </c>
      <c r="D1367" s="36" t="s">
        <v>1435</v>
      </c>
      <c r="E1367" s="50" t="s">
        <v>1376</v>
      </c>
      <c r="F1367" s="35" t="s">
        <v>1427</v>
      </c>
      <c r="G1367" s="120" t="s">
        <v>3068</v>
      </c>
      <c r="H1367" s="60">
        <v>2</v>
      </c>
      <c r="I1367" s="60">
        <v>800184</v>
      </c>
      <c r="J1367" s="60">
        <f t="shared" si="30"/>
        <v>1600368</v>
      </c>
      <c r="K1367" s="14"/>
      <c r="L1367" s="14"/>
      <c r="M1367" s="14"/>
      <c r="N1367" s="14"/>
      <c r="O1367" s="14"/>
      <c r="P1367" s="14"/>
      <c r="Q1367" s="14"/>
      <c r="R1367" s="14"/>
      <c r="S1367" s="14"/>
      <c r="T1367" s="14"/>
      <c r="U1367" s="14"/>
      <c r="V1367" s="14"/>
      <c r="W1367" s="14"/>
      <c r="X1367" s="14"/>
      <c r="Y1367" s="14"/>
      <c r="Z1367" s="14"/>
      <c r="AA1367" s="14"/>
      <c r="AB1367" s="14"/>
      <c r="AC1367" s="14"/>
      <c r="AD1367" s="14"/>
      <c r="AE1367" s="14"/>
    </row>
    <row r="1368" spans="1:31" s="19" customFormat="1" ht="37.5">
      <c r="A1368" s="28">
        <v>1364</v>
      </c>
      <c r="B1368" s="58" t="s">
        <v>4433</v>
      </c>
      <c r="C1368" s="35" t="s">
        <v>2693</v>
      </c>
      <c r="D1368" s="36" t="s">
        <v>1032</v>
      </c>
      <c r="E1368" s="50" t="s">
        <v>853</v>
      </c>
      <c r="F1368" s="35" t="s">
        <v>1427</v>
      </c>
      <c r="G1368" s="35" t="s">
        <v>3067</v>
      </c>
      <c r="H1368" s="60">
        <v>55</v>
      </c>
      <c r="I1368" s="60">
        <v>385000</v>
      </c>
      <c r="J1368" s="60">
        <f t="shared" si="30"/>
        <v>21175000</v>
      </c>
      <c r="K1368" s="14"/>
      <c r="L1368" s="14"/>
      <c r="M1368" s="14"/>
      <c r="N1368" s="14"/>
      <c r="O1368" s="14"/>
      <c r="P1368" s="14"/>
      <c r="Q1368" s="14"/>
      <c r="R1368" s="14"/>
      <c r="S1368" s="14"/>
      <c r="T1368" s="14"/>
      <c r="U1368" s="14"/>
      <c r="V1368" s="14"/>
      <c r="W1368" s="14"/>
      <c r="X1368" s="14"/>
      <c r="Y1368" s="14"/>
      <c r="Z1368" s="14"/>
      <c r="AA1368" s="14"/>
      <c r="AB1368" s="14"/>
      <c r="AC1368" s="14"/>
      <c r="AD1368" s="14"/>
      <c r="AE1368" s="14"/>
    </row>
    <row r="1369" spans="1:31" s="19" customFormat="1" ht="37.5">
      <c r="A1369" s="28">
        <v>1365</v>
      </c>
      <c r="B1369" s="58" t="s">
        <v>4434</v>
      </c>
      <c r="C1369" s="35" t="s">
        <v>2694</v>
      </c>
      <c r="D1369" s="36" t="s">
        <v>1426</v>
      </c>
      <c r="E1369" s="50" t="s">
        <v>2695</v>
      </c>
      <c r="F1369" s="35" t="s">
        <v>1429</v>
      </c>
      <c r="G1369" s="120" t="s">
        <v>3068</v>
      </c>
      <c r="H1369" s="60">
        <v>165</v>
      </c>
      <c r="I1369" s="60">
        <v>15600</v>
      </c>
      <c r="J1369" s="60">
        <f t="shared" si="30"/>
        <v>2574000</v>
      </c>
      <c r="K1369" s="14"/>
      <c r="L1369" s="14"/>
      <c r="M1369" s="14"/>
      <c r="N1369" s="14"/>
      <c r="O1369" s="14"/>
      <c r="P1369" s="14"/>
      <c r="Q1369" s="14"/>
      <c r="R1369" s="14"/>
      <c r="S1369" s="14"/>
      <c r="T1369" s="14"/>
      <c r="U1369" s="14"/>
      <c r="V1369" s="14"/>
      <c r="W1369" s="14"/>
      <c r="X1369" s="14"/>
      <c r="Y1369" s="14"/>
      <c r="Z1369" s="14"/>
      <c r="AA1369" s="14"/>
      <c r="AB1369" s="14"/>
      <c r="AC1369" s="14"/>
      <c r="AD1369" s="14"/>
      <c r="AE1369" s="14"/>
    </row>
    <row r="1370" spans="1:31" s="19" customFormat="1" ht="37.5">
      <c r="A1370" s="28">
        <v>1366</v>
      </c>
      <c r="B1370" s="58" t="s">
        <v>4435</v>
      </c>
      <c r="C1370" s="120" t="s">
        <v>1377</v>
      </c>
      <c r="D1370" s="125" t="s">
        <v>1435</v>
      </c>
      <c r="E1370" s="126" t="s">
        <v>1378</v>
      </c>
      <c r="F1370" s="35" t="s">
        <v>1429</v>
      </c>
      <c r="G1370" s="120" t="s">
        <v>3068</v>
      </c>
      <c r="H1370" s="60">
        <v>4</v>
      </c>
      <c r="I1370" s="60">
        <v>52000</v>
      </c>
      <c r="J1370" s="60">
        <f t="shared" si="30"/>
        <v>208000</v>
      </c>
      <c r="K1370" s="14"/>
      <c r="L1370" s="14"/>
      <c r="M1370" s="14"/>
      <c r="N1370" s="14"/>
      <c r="O1370" s="14"/>
      <c r="P1370" s="14"/>
      <c r="Q1370" s="14"/>
      <c r="R1370" s="14"/>
      <c r="S1370" s="14"/>
      <c r="T1370" s="14"/>
      <c r="U1370" s="14"/>
      <c r="V1370" s="14"/>
      <c r="W1370" s="14"/>
      <c r="X1370" s="14"/>
      <c r="Y1370" s="14"/>
      <c r="Z1370" s="14"/>
      <c r="AA1370" s="14"/>
      <c r="AB1370" s="14"/>
      <c r="AC1370" s="14"/>
      <c r="AD1370" s="14"/>
      <c r="AE1370" s="14"/>
    </row>
    <row r="1371" spans="1:31" s="19" customFormat="1" ht="37.5">
      <c r="A1371" s="28">
        <v>1367</v>
      </c>
      <c r="B1371" s="58" t="s">
        <v>4436</v>
      </c>
      <c r="C1371" s="120" t="s">
        <v>1377</v>
      </c>
      <c r="D1371" s="125" t="s">
        <v>1435</v>
      </c>
      <c r="E1371" s="126" t="s">
        <v>2696</v>
      </c>
      <c r="F1371" s="35" t="s">
        <v>1427</v>
      </c>
      <c r="G1371" s="35" t="s">
        <v>3067</v>
      </c>
      <c r="H1371" s="60">
        <v>6</v>
      </c>
      <c r="I1371" s="60">
        <v>538000</v>
      </c>
      <c r="J1371" s="60">
        <f t="shared" si="30"/>
        <v>3228000</v>
      </c>
      <c r="K1371" s="14"/>
      <c r="L1371" s="14"/>
      <c r="M1371" s="14"/>
      <c r="N1371" s="14"/>
      <c r="O1371" s="14"/>
      <c r="P1371" s="14"/>
      <c r="Q1371" s="14"/>
      <c r="R1371" s="14"/>
      <c r="S1371" s="14"/>
      <c r="T1371" s="14"/>
      <c r="U1371" s="14"/>
      <c r="V1371" s="14"/>
      <c r="W1371" s="14"/>
      <c r="X1371" s="14"/>
      <c r="Y1371" s="14"/>
      <c r="Z1371" s="14"/>
      <c r="AA1371" s="14"/>
      <c r="AB1371" s="14"/>
      <c r="AC1371" s="14"/>
      <c r="AD1371" s="14"/>
      <c r="AE1371" s="14"/>
    </row>
    <row r="1372" spans="1:31" s="19" customFormat="1" ht="37.5">
      <c r="A1372" s="28">
        <v>1368</v>
      </c>
      <c r="B1372" s="58" t="s">
        <v>4437</v>
      </c>
      <c r="C1372" s="35" t="s">
        <v>1379</v>
      </c>
      <c r="D1372" s="36" t="s">
        <v>1380</v>
      </c>
      <c r="E1372" s="50" t="s">
        <v>1562</v>
      </c>
      <c r="F1372" s="35" t="s">
        <v>1429</v>
      </c>
      <c r="G1372" s="120" t="s">
        <v>3068</v>
      </c>
      <c r="H1372" s="60">
        <v>10</v>
      </c>
      <c r="I1372" s="60">
        <v>91000</v>
      </c>
      <c r="J1372" s="60">
        <f t="shared" si="30"/>
        <v>910000</v>
      </c>
      <c r="K1372" s="14"/>
      <c r="L1372" s="14"/>
      <c r="M1372" s="14"/>
      <c r="N1372" s="14"/>
      <c r="O1372" s="14"/>
      <c r="P1372" s="14"/>
      <c r="Q1372" s="14"/>
      <c r="R1372" s="14"/>
      <c r="S1372" s="14"/>
      <c r="T1372" s="14"/>
      <c r="U1372" s="14"/>
      <c r="V1372" s="14"/>
      <c r="W1372" s="14"/>
      <c r="X1372" s="14"/>
      <c r="Y1372" s="14"/>
      <c r="Z1372" s="14"/>
      <c r="AA1372" s="14"/>
      <c r="AB1372" s="14"/>
      <c r="AC1372" s="14"/>
      <c r="AD1372" s="14"/>
      <c r="AE1372" s="14"/>
    </row>
    <row r="1373" spans="1:31" s="19" customFormat="1" ht="37.5">
      <c r="A1373" s="28">
        <v>1369</v>
      </c>
      <c r="B1373" s="58" t="s">
        <v>4438</v>
      </c>
      <c r="C1373" s="35" t="s">
        <v>2697</v>
      </c>
      <c r="D1373" s="36" t="s">
        <v>1435</v>
      </c>
      <c r="E1373" s="50" t="s">
        <v>2698</v>
      </c>
      <c r="F1373" s="35" t="s">
        <v>1427</v>
      </c>
      <c r="G1373" s="35" t="s">
        <v>3067</v>
      </c>
      <c r="H1373" s="60">
        <v>3</v>
      </c>
      <c r="I1373" s="60">
        <v>564900</v>
      </c>
      <c r="J1373" s="60">
        <f t="shared" si="30"/>
        <v>1694700</v>
      </c>
      <c r="K1373" s="14"/>
      <c r="L1373" s="14"/>
      <c r="M1373" s="14"/>
      <c r="N1373" s="14"/>
      <c r="O1373" s="14"/>
      <c r="P1373" s="14"/>
      <c r="Q1373" s="14"/>
      <c r="R1373" s="14"/>
      <c r="S1373" s="14"/>
      <c r="T1373" s="14"/>
      <c r="U1373" s="14"/>
      <c r="V1373" s="14"/>
      <c r="W1373" s="14"/>
      <c r="X1373" s="14"/>
      <c r="Y1373" s="14"/>
      <c r="Z1373" s="14"/>
      <c r="AA1373" s="14"/>
      <c r="AB1373" s="14"/>
      <c r="AC1373" s="14"/>
      <c r="AD1373" s="14"/>
      <c r="AE1373" s="14"/>
    </row>
    <row r="1374" spans="1:31" s="19" customFormat="1" ht="37.5">
      <c r="A1374" s="28">
        <v>1370</v>
      </c>
      <c r="B1374" s="58" t="s">
        <v>4439</v>
      </c>
      <c r="C1374" s="120" t="s">
        <v>854</v>
      </c>
      <c r="D1374" s="125" t="s">
        <v>1435</v>
      </c>
      <c r="E1374" s="126" t="s">
        <v>855</v>
      </c>
      <c r="F1374" s="35" t="s">
        <v>1427</v>
      </c>
      <c r="G1374" s="35" t="s">
        <v>3067</v>
      </c>
      <c r="H1374" s="60">
        <v>30</v>
      </c>
      <c r="I1374" s="60">
        <v>500000</v>
      </c>
      <c r="J1374" s="60">
        <f t="shared" si="30"/>
        <v>15000000</v>
      </c>
      <c r="K1374" s="14"/>
      <c r="L1374" s="14"/>
      <c r="M1374" s="14"/>
      <c r="N1374" s="14"/>
      <c r="O1374" s="14"/>
      <c r="P1374" s="14"/>
      <c r="Q1374" s="14"/>
      <c r="R1374" s="14"/>
      <c r="S1374" s="14"/>
      <c r="T1374" s="14"/>
      <c r="U1374" s="14"/>
      <c r="V1374" s="14"/>
      <c r="W1374" s="14"/>
      <c r="X1374" s="14"/>
      <c r="Y1374" s="14"/>
      <c r="Z1374" s="14"/>
      <c r="AA1374" s="14"/>
      <c r="AB1374" s="14"/>
      <c r="AC1374" s="14"/>
      <c r="AD1374" s="14"/>
      <c r="AE1374" s="14"/>
    </row>
    <row r="1375" spans="1:31" s="19" customFormat="1" ht="37.5">
      <c r="A1375" s="28">
        <v>1371</v>
      </c>
      <c r="B1375" s="58" t="s">
        <v>4440</v>
      </c>
      <c r="C1375" s="35" t="s">
        <v>1381</v>
      </c>
      <c r="D1375" s="36" t="s">
        <v>1426</v>
      </c>
      <c r="E1375" s="50" t="s">
        <v>1562</v>
      </c>
      <c r="F1375" s="35" t="s">
        <v>1429</v>
      </c>
      <c r="G1375" s="120" t="s">
        <v>3068</v>
      </c>
      <c r="H1375" s="60">
        <v>150</v>
      </c>
      <c r="I1375" s="60">
        <v>91000</v>
      </c>
      <c r="J1375" s="60">
        <f t="shared" si="30"/>
        <v>13650000</v>
      </c>
      <c r="K1375" s="14"/>
      <c r="L1375" s="14"/>
      <c r="M1375" s="14"/>
      <c r="N1375" s="14"/>
      <c r="O1375" s="14"/>
      <c r="P1375" s="14"/>
      <c r="Q1375" s="14"/>
      <c r="R1375" s="14"/>
      <c r="S1375" s="14"/>
      <c r="T1375" s="14"/>
      <c r="U1375" s="14"/>
      <c r="V1375" s="14"/>
      <c r="W1375" s="14"/>
      <c r="X1375" s="14"/>
      <c r="Y1375" s="14"/>
      <c r="Z1375" s="14"/>
      <c r="AA1375" s="14"/>
      <c r="AB1375" s="14"/>
      <c r="AC1375" s="14"/>
      <c r="AD1375" s="14"/>
      <c r="AE1375" s="14"/>
    </row>
    <row r="1376" spans="1:31" s="19" customFormat="1" ht="37.5">
      <c r="A1376" s="28">
        <v>1372</v>
      </c>
      <c r="B1376" s="58" t="s">
        <v>4441</v>
      </c>
      <c r="C1376" s="35" t="s">
        <v>2421</v>
      </c>
      <c r="D1376" s="36" t="s">
        <v>1424</v>
      </c>
      <c r="E1376" s="50" t="s">
        <v>2422</v>
      </c>
      <c r="F1376" s="35" t="s">
        <v>1427</v>
      </c>
      <c r="G1376" s="35" t="s">
        <v>3067</v>
      </c>
      <c r="H1376" s="60">
        <v>50</v>
      </c>
      <c r="I1376" s="60">
        <v>500000</v>
      </c>
      <c r="J1376" s="60">
        <f t="shared" si="30"/>
        <v>25000000</v>
      </c>
      <c r="K1376" s="14"/>
      <c r="L1376" s="14"/>
      <c r="M1376" s="14"/>
      <c r="N1376" s="14"/>
      <c r="O1376" s="14"/>
      <c r="P1376" s="14"/>
      <c r="Q1376" s="14"/>
      <c r="R1376" s="14"/>
      <c r="S1376" s="14"/>
      <c r="T1376" s="14"/>
      <c r="U1376" s="14"/>
      <c r="V1376" s="14"/>
      <c r="W1376" s="14"/>
      <c r="X1376" s="14"/>
      <c r="Y1376" s="14"/>
      <c r="Z1376" s="14"/>
      <c r="AA1376" s="14"/>
      <c r="AB1376" s="14"/>
      <c r="AC1376" s="14"/>
      <c r="AD1376" s="14"/>
      <c r="AE1376" s="14"/>
    </row>
    <row r="1377" spans="1:31" s="19" customFormat="1" ht="37.5">
      <c r="A1377" s="28">
        <v>1373</v>
      </c>
      <c r="B1377" s="58" t="s">
        <v>4442</v>
      </c>
      <c r="C1377" s="35" t="s">
        <v>2423</v>
      </c>
      <c r="D1377" s="36" t="s">
        <v>1424</v>
      </c>
      <c r="E1377" s="50" t="s">
        <v>2424</v>
      </c>
      <c r="F1377" s="35" t="s">
        <v>1427</v>
      </c>
      <c r="G1377" s="35" t="s">
        <v>3067</v>
      </c>
      <c r="H1377" s="60">
        <v>30</v>
      </c>
      <c r="I1377" s="60">
        <v>915000</v>
      </c>
      <c r="J1377" s="60">
        <f t="shared" si="30"/>
        <v>27450000</v>
      </c>
      <c r="K1377" s="14"/>
      <c r="L1377" s="14"/>
      <c r="M1377" s="14"/>
      <c r="N1377" s="14"/>
      <c r="O1377" s="14"/>
      <c r="P1377" s="14"/>
      <c r="Q1377" s="14"/>
      <c r="R1377" s="14"/>
      <c r="S1377" s="14"/>
      <c r="T1377" s="14"/>
      <c r="U1377" s="14"/>
      <c r="V1377" s="14"/>
      <c r="W1377" s="14"/>
      <c r="X1377" s="14"/>
      <c r="Y1377" s="14"/>
      <c r="Z1377" s="14"/>
      <c r="AA1377" s="14"/>
      <c r="AB1377" s="14"/>
      <c r="AC1377" s="14"/>
      <c r="AD1377" s="14"/>
      <c r="AE1377" s="14"/>
    </row>
    <row r="1378" spans="1:31" s="19" customFormat="1" ht="37.5">
      <c r="A1378" s="28">
        <v>1374</v>
      </c>
      <c r="B1378" s="58" t="s">
        <v>4443</v>
      </c>
      <c r="C1378" s="35" t="s">
        <v>2425</v>
      </c>
      <c r="D1378" s="36" t="s">
        <v>1356</v>
      </c>
      <c r="E1378" s="50" t="s">
        <v>2426</v>
      </c>
      <c r="F1378" s="35" t="s">
        <v>1427</v>
      </c>
      <c r="G1378" s="35" t="s">
        <v>3067</v>
      </c>
      <c r="H1378" s="60">
        <v>50</v>
      </c>
      <c r="I1378" s="60">
        <v>515000</v>
      </c>
      <c r="J1378" s="60">
        <f t="shared" si="30"/>
        <v>25750000</v>
      </c>
      <c r="K1378" s="14"/>
      <c r="L1378" s="14"/>
      <c r="M1378" s="14"/>
      <c r="N1378" s="14"/>
      <c r="O1378" s="14"/>
      <c r="P1378" s="14"/>
      <c r="Q1378" s="14"/>
      <c r="R1378" s="14"/>
      <c r="S1378" s="14"/>
      <c r="T1378" s="14"/>
      <c r="U1378" s="14"/>
      <c r="V1378" s="14"/>
      <c r="W1378" s="14"/>
      <c r="X1378" s="14"/>
      <c r="Y1378" s="14"/>
      <c r="Z1378" s="14"/>
      <c r="AA1378" s="14"/>
      <c r="AB1378" s="14"/>
      <c r="AC1378" s="14"/>
      <c r="AD1378" s="14"/>
      <c r="AE1378" s="14"/>
    </row>
    <row r="1379" spans="1:31" s="19" customFormat="1" ht="56.25">
      <c r="A1379" s="28">
        <v>1375</v>
      </c>
      <c r="B1379" s="58" t="s">
        <v>4444</v>
      </c>
      <c r="C1379" s="35" t="s">
        <v>918</v>
      </c>
      <c r="D1379" s="36" t="s">
        <v>1424</v>
      </c>
      <c r="E1379" s="50" t="s">
        <v>919</v>
      </c>
      <c r="F1379" s="35" t="s">
        <v>1429</v>
      </c>
      <c r="G1379" s="35" t="s">
        <v>3069</v>
      </c>
      <c r="H1379" s="60">
        <v>250000</v>
      </c>
      <c r="I1379" s="60">
        <v>5434</v>
      </c>
      <c r="J1379" s="60">
        <f t="shared" si="30"/>
        <v>1358500000</v>
      </c>
      <c r="K1379" s="14"/>
      <c r="L1379" s="14"/>
      <c r="M1379" s="14"/>
      <c r="N1379" s="14"/>
      <c r="O1379" s="14"/>
      <c r="P1379" s="14"/>
      <c r="Q1379" s="14"/>
      <c r="R1379" s="14"/>
      <c r="S1379" s="14"/>
      <c r="T1379" s="14"/>
      <c r="U1379" s="14"/>
      <c r="V1379" s="14"/>
      <c r="W1379" s="14"/>
      <c r="X1379" s="14"/>
      <c r="Y1379" s="14"/>
      <c r="Z1379" s="14"/>
      <c r="AA1379" s="14"/>
      <c r="AB1379" s="14"/>
      <c r="AC1379" s="14"/>
      <c r="AD1379" s="14"/>
      <c r="AE1379" s="14"/>
    </row>
    <row r="1380" spans="1:31" s="19" customFormat="1" ht="37.5">
      <c r="A1380" s="28">
        <v>1376</v>
      </c>
      <c r="B1380" s="58" t="s">
        <v>4445</v>
      </c>
      <c r="C1380" s="35" t="s">
        <v>2427</v>
      </c>
      <c r="D1380" s="36" t="s">
        <v>1426</v>
      </c>
      <c r="E1380" s="50" t="s">
        <v>2699</v>
      </c>
      <c r="F1380" s="35" t="s">
        <v>1427</v>
      </c>
      <c r="G1380" s="35" t="s">
        <v>3067</v>
      </c>
      <c r="H1380" s="60">
        <v>3</v>
      </c>
      <c r="I1380" s="60">
        <v>14739000</v>
      </c>
      <c r="J1380" s="60">
        <f t="shared" si="30"/>
        <v>44217000</v>
      </c>
      <c r="K1380" s="14"/>
      <c r="L1380" s="14"/>
      <c r="M1380" s="14"/>
      <c r="N1380" s="14"/>
      <c r="O1380" s="14"/>
      <c r="P1380" s="14"/>
      <c r="Q1380" s="14"/>
      <c r="R1380" s="14"/>
      <c r="S1380" s="14"/>
      <c r="T1380" s="14"/>
      <c r="U1380" s="14"/>
      <c r="V1380" s="14"/>
      <c r="W1380" s="14"/>
      <c r="X1380" s="14"/>
      <c r="Y1380" s="14"/>
      <c r="Z1380" s="14"/>
      <c r="AA1380" s="14"/>
      <c r="AB1380" s="14"/>
      <c r="AC1380" s="14"/>
      <c r="AD1380" s="14"/>
      <c r="AE1380" s="14"/>
    </row>
    <row r="1381" spans="1:31" s="19" customFormat="1" ht="37.5">
      <c r="A1381" s="28">
        <v>1377</v>
      </c>
      <c r="B1381" s="58" t="s">
        <v>4446</v>
      </c>
      <c r="C1381" s="35" t="s">
        <v>84</v>
      </c>
      <c r="D1381" s="36" t="s">
        <v>1558</v>
      </c>
      <c r="E1381" s="50" t="s">
        <v>1382</v>
      </c>
      <c r="F1381" s="35" t="s">
        <v>1427</v>
      </c>
      <c r="G1381" s="120" t="s">
        <v>3068</v>
      </c>
      <c r="H1381" s="60">
        <v>3</v>
      </c>
      <c r="I1381" s="60">
        <v>200000</v>
      </c>
      <c r="J1381" s="60">
        <f t="shared" si="30"/>
        <v>600000</v>
      </c>
      <c r="K1381" s="14"/>
      <c r="L1381" s="14"/>
      <c r="M1381" s="14"/>
      <c r="N1381" s="14"/>
      <c r="O1381" s="14"/>
      <c r="P1381" s="14"/>
      <c r="Q1381" s="14"/>
      <c r="R1381" s="14"/>
      <c r="S1381" s="14"/>
      <c r="T1381" s="14"/>
      <c r="U1381" s="14"/>
      <c r="V1381" s="14"/>
      <c r="W1381" s="14"/>
      <c r="X1381" s="14"/>
      <c r="Y1381" s="14"/>
      <c r="Z1381" s="14"/>
      <c r="AA1381" s="14"/>
      <c r="AB1381" s="14"/>
      <c r="AC1381" s="14"/>
      <c r="AD1381" s="14"/>
      <c r="AE1381" s="14"/>
    </row>
    <row r="1382" spans="1:31" s="19" customFormat="1" ht="37.5">
      <c r="A1382" s="28">
        <v>1378</v>
      </c>
      <c r="B1382" s="58" t="s">
        <v>4447</v>
      </c>
      <c r="C1382" s="46" t="s">
        <v>1383</v>
      </c>
      <c r="D1382" s="36" t="s">
        <v>1424</v>
      </c>
      <c r="E1382" s="50" t="s">
        <v>2700</v>
      </c>
      <c r="F1382" s="35" t="s">
        <v>1429</v>
      </c>
      <c r="G1382" s="120" t="s">
        <v>3068</v>
      </c>
      <c r="H1382" s="60">
        <v>600</v>
      </c>
      <c r="I1382" s="60">
        <v>25000</v>
      </c>
      <c r="J1382" s="60">
        <f t="shared" si="30"/>
        <v>15000000</v>
      </c>
      <c r="K1382" s="14"/>
      <c r="L1382" s="14"/>
      <c r="M1382" s="14"/>
      <c r="N1382" s="14"/>
      <c r="O1382" s="14"/>
      <c r="P1382" s="14"/>
      <c r="Q1382" s="14"/>
      <c r="R1382" s="14"/>
      <c r="S1382" s="14"/>
      <c r="T1382" s="14"/>
      <c r="U1382" s="14"/>
      <c r="V1382" s="14"/>
      <c r="W1382" s="14"/>
      <c r="X1382" s="14"/>
      <c r="Y1382" s="14"/>
      <c r="Z1382" s="14"/>
      <c r="AA1382" s="14"/>
      <c r="AB1382" s="14"/>
      <c r="AC1382" s="14"/>
      <c r="AD1382" s="14"/>
      <c r="AE1382" s="14"/>
    </row>
    <row r="1383" spans="1:31" s="19" customFormat="1" ht="37.5">
      <c r="A1383" s="28">
        <v>1379</v>
      </c>
      <c r="B1383" s="58" t="s">
        <v>4448</v>
      </c>
      <c r="C1383" s="35" t="s">
        <v>1384</v>
      </c>
      <c r="D1383" s="36" t="s">
        <v>1424</v>
      </c>
      <c r="E1383" s="50" t="s">
        <v>1385</v>
      </c>
      <c r="F1383" s="35" t="s">
        <v>1429</v>
      </c>
      <c r="G1383" s="120" t="s">
        <v>3068</v>
      </c>
      <c r="H1383" s="60">
        <v>562</v>
      </c>
      <c r="I1383" s="60">
        <v>75900</v>
      </c>
      <c r="J1383" s="60">
        <f t="shared" si="30"/>
        <v>42655800</v>
      </c>
      <c r="K1383" s="14"/>
      <c r="L1383" s="14"/>
      <c r="M1383" s="14"/>
      <c r="N1383" s="14"/>
      <c r="O1383" s="14"/>
      <c r="P1383" s="14"/>
      <c r="Q1383" s="14"/>
      <c r="R1383" s="14"/>
      <c r="S1383" s="14"/>
      <c r="T1383" s="14"/>
      <c r="U1383" s="14"/>
      <c r="V1383" s="14"/>
      <c r="W1383" s="14"/>
      <c r="X1383" s="14"/>
      <c r="Y1383" s="14"/>
      <c r="Z1383" s="14"/>
      <c r="AA1383" s="14"/>
      <c r="AB1383" s="14"/>
      <c r="AC1383" s="14"/>
      <c r="AD1383" s="14"/>
      <c r="AE1383" s="14"/>
    </row>
    <row r="1384" spans="1:31" s="19" customFormat="1" ht="37.5">
      <c r="A1384" s="28">
        <v>1380</v>
      </c>
      <c r="B1384" s="58" t="s">
        <v>4449</v>
      </c>
      <c r="C1384" s="35" t="s">
        <v>2428</v>
      </c>
      <c r="D1384" s="36" t="s">
        <v>1424</v>
      </c>
      <c r="E1384" s="50" t="s">
        <v>1386</v>
      </c>
      <c r="F1384" s="35" t="s">
        <v>1427</v>
      </c>
      <c r="G1384" s="120" t="s">
        <v>3068</v>
      </c>
      <c r="H1384" s="60">
        <v>52</v>
      </c>
      <c r="I1384" s="60">
        <v>759000</v>
      </c>
      <c r="J1384" s="60">
        <f t="shared" si="30"/>
        <v>39468000</v>
      </c>
      <c r="K1384" s="14"/>
      <c r="L1384" s="14"/>
      <c r="M1384" s="14"/>
      <c r="N1384" s="14"/>
      <c r="O1384" s="14"/>
      <c r="P1384" s="14"/>
      <c r="Q1384" s="14"/>
      <c r="R1384" s="14"/>
      <c r="S1384" s="14"/>
      <c r="T1384" s="14"/>
      <c r="U1384" s="14"/>
      <c r="V1384" s="14"/>
      <c r="W1384" s="14"/>
      <c r="X1384" s="14"/>
      <c r="Y1384" s="14"/>
      <c r="Z1384" s="14"/>
      <c r="AA1384" s="14"/>
      <c r="AB1384" s="14"/>
      <c r="AC1384" s="14"/>
      <c r="AD1384" s="14"/>
      <c r="AE1384" s="14"/>
    </row>
    <row r="1385" spans="1:31" s="19" customFormat="1" ht="56.25">
      <c r="A1385" s="28">
        <v>1381</v>
      </c>
      <c r="B1385" s="58" t="s">
        <v>4450</v>
      </c>
      <c r="C1385" s="35" t="s">
        <v>2428</v>
      </c>
      <c r="D1385" s="36" t="s">
        <v>1424</v>
      </c>
      <c r="E1385" s="50" t="s">
        <v>1387</v>
      </c>
      <c r="F1385" s="35" t="s">
        <v>1427</v>
      </c>
      <c r="G1385" s="120" t="s">
        <v>3068</v>
      </c>
      <c r="H1385" s="60">
        <v>52</v>
      </c>
      <c r="I1385" s="60">
        <v>1029930</v>
      </c>
      <c r="J1385" s="60">
        <f t="shared" si="30"/>
        <v>53556360</v>
      </c>
      <c r="K1385" s="14"/>
      <c r="L1385" s="14"/>
      <c r="M1385" s="14"/>
      <c r="N1385" s="14"/>
      <c r="O1385" s="14"/>
      <c r="P1385" s="14"/>
      <c r="Q1385" s="14"/>
      <c r="R1385" s="14"/>
      <c r="S1385" s="14"/>
      <c r="T1385" s="14"/>
      <c r="U1385" s="14"/>
      <c r="V1385" s="14"/>
      <c r="W1385" s="14"/>
      <c r="X1385" s="14"/>
      <c r="Y1385" s="14"/>
      <c r="Z1385" s="14"/>
      <c r="AA1385" s="14"/>
      <c r="AB1385" s="14"/>
      <c r="AC1385" s="14"/>
      <c r="AD1385" s="14"/>
      <c r="AE1385" s="14"/>
    </row>
    <row r="1386" spans="1:31" s="19" customFormat="1" ht="112.5">
      <c r="A1386" s="28">
        <v>1382</v>
      </c>
      <c r="B1386" s="58" t="s">
        <v>4451</v>
      </c>
      <c r="C1386" s="35" t="s">
        <v>920</v>
      </c>
      <c r="D1386" s="36" t="s">
        <v>1424</v>
      </c>
      <c r="E1386" s="50" t="s">
        <v>921</v>
      </c>
      <c r="F1386" s="35" t="s">
        <v>1427</v>
      </c>
      <c r="G1386" s="35" t="s">
        <v>3069</v>
      </c>
      <c r="H1386" s="60">
        <v>5</v>
      </c>
      <c r="I1386" s="60">
        <v>5445000</v>
      </c>
      <c r="J1386" s="60">
        <f t="shared" si="30"/>
        <v>27225000</v>
      </c>
      <c r="K1386" s="14"/>
      <c r="L1386" s="14"/>
      <c r="M1386" s="14"/>
      <c r="N1386" s="14"/>
      <c r="O1386" s="14"/>
      <c r="P1386" s="14"/>
      <c r="Q1386" s="14"/>
      <c r="R1386" s="14"/>
      <c r="S1386" s="14"/>
      <c r="T1386" s="14"/>
      <c r="U1386" s="14"/>
      <c r="V1386" s="14"/>
      <c r="W1386" s="14"/>
      <c r="X1386" s="14"/>
      <c r="Y1386" s="14"/>
      <c r="Z1386" s="14"/>
      <c r="AA1386" s="14"/>
      <c r="AB1386" s="14"/>
      <c r="AC1386" s="14"/>
      <c r="AD1386" s="14"/>
      <c r="AE1386" s="14"/>
    </row>
    <row r="1387" spans="1:31" s="19" customFormat="1" ht="112.5">
      <c r="A1387" s="28">
        <v>1383</v>
      </c>
      <c r="B1387" s="58" t="s">
        <v>4452</v>
      </c>
      <c r="C1387" s="35" t="s">
        <v>922</v>
      </c>
      <c r="D1387" s="36" t="s">
        <v>1424</v>
      </c>
      <c r="E1387" s="50" t="s">
        <v>923</v>
      </c>
      <c r="F1387" s="35" t="s">
        <v>1427</v>
      </c>
      <c r="G1387" s="35" t="s">
        <v>3069</v>
      </c>
      <c r="H1387" s="60">
        <v>5</v>
      </c>
      <c r="I1387" s="60">
        <v>7095000</v>
      </c>
      <c r="J1387" s="60">
        <f t="shared" si="30"/>
        <v>35475000</v>
      </c>
      <c r="K1387" s="14"/>
      <c r="L1387" s="14"/>
      <c r="M1387" s="14"/>
      <c r="N1387" s="14"/>
      <c r="O1387" s="14"/>
      <c r="P1387" s="14"/>
      <c r="Q1387" s="14"/>
      <c r="R1387" s="14"/>
      <c r="S1387" s="14"/>
      <c r="T1387" s="14"/>
      <c r="U1387" s="14"/>
      <c r="V1387" s="14"/>
      <c r="W1387" s="14"/>
      <c r="X1387" s="14"/>
      <c r="Y1387" s="14"/>
      <c r="Z1387" s="14"/>
      <c r="AA1387" s="14"/>
      <c r="AB1387" s="14"/>
      <c r="AC1387" s="14"/>
      <c r="AD1387" s="14"/>
      <c r="AE1387" s="14"/>
    </row>
    <row r="1388" spans="1:31" s="19" customFormat="1" ht="112.5">
      <c r="A1388" s="28">
        <v>1384</v>
      </c>
      <c r="B1388" s="58" t="s">
        <v>4453</v>
      </c>
      <c r="C1388" s="35" t="s">
        <v>924</v>
      </c>
      <c r="D1388" s="36" t="s">
        <v>1424</v>
      </c>
      <c r="E1388" s="50" t="s">
        <v>925</v>
      </c>
      <c r="F1388" s="35" t="s">
        <v>1427</v>
      </c>
      <c r="G1388" s="35" t="s">
        <v>3069</v>
      </c>
      <c r="H1388" s="60">
        <v>5</v>
      </c>
      <c r="I1388" s="60">
        <v>8250000</v>
      </c>
      <c r="J1388" s="60">
        <f t="shared" si="30"/>
        <v>41250000</v>
      </c>
      <c r="K1388" s="14"/>
      <c r="L1388" s="14"/>
      <c r="M1388" s="14"/>
      <c r="N1388" s="14"/>
      <c r="O1388" s="14"/>
      <c r="P1388" s="14"/>
      <c r="Q1388" s="14"/>
      <c r="R1388" s="14"/>
      <c r="S1388" s="14"/>
      <c r="T1388" s="14"/>
      <c r="U1388" s="14"/>
      <c r="V1388" s="14"/>
      <c r="W1388" s="14"/>
      <c r="X1388" s="14"/>
      <c r="Y1388" s="14"/>
      <c r="Z1388" s="14"/>
      <c r="AA1388" s="14"/>
      <c r="AB1388" s="14"/>
      <c r="AC1388" s="14"/>
      <c r="AD1388" s="14"/>
      <c r="AE1388" s="14"/>
    </row>
    <row r="1389" spans="1:31" s="19" customFormat="1" ht="112.5">
      <c r="A1389" s="28">
        <v>1385</v>
      </c>
      <c r="B1389" s="58" t="s">
        <v>4454</v>
      </c>
      <c r="C1389" s="35" t="s">
        <v>2429</v>
      </c>
      <c r="D1389" s="36" t="s">
        <v>1424</v>
      </c>
      <c r="E1389" s="50" t="s">
        <v>2430</v>
      </c>
      <c r="F1389" s="35" t="s">
        <v>1427</v>
      </c>
      <c r="G1389" s="35" t="s">
        <v>3069</v>
      </c>
      <c r="H1389" s="60">
        <v>5</v>
      </c>
      <c r="I1389" s="60">
        <v>869000</v>
      </c>
      <c r="J1389" s="60">
        <f t="shared" si="30"/>
        <v>4345000</v>
      </c>
      <c r="K1389" s="14"/>
      <c r="L1389" s="14"/>
      <c r="M1389" s="14"/>
      <c r="N1389" s="14"/>
      <c r="O1389" s="14"/>
      <c r="P1389" s="14"/>
      <c r="Q1389" s="14"/>
      <c r="R1389" s="14"/>
      <c r="S1389" s="14"/>
      <c r="T1389" s="14"/>
      <c r="U1389" s="14"/>
      <c r="V1389" s="14"/>
      <c r="W1389" s="14"/>
      <c r="X1389" s="14"/>
      <c r="Y1389" s="14"/>
      <c r="Z1389" s="14"/>
      <c r="AA1389" s="14"/>
      <c r="AB1389" s="14"/>
      <c r="AC1389" s="14"/>
      <c r="AD1389" s="14"/>
      <c r="AE1389" s="14"/>
    </row>
    <row r="1390" spans="1:31" s="19" customFormat="1" ht="131.25">
      <c r="A1390" s="28">
        <v>1386</v>
      </c>
      <c r="B1390" s="58" t="s">
        <v>4455</v>
      </c>
      <c r="C1390" s="35" t="s">
        <v>2429</v>
      </c>
      <c r="D1390" s="36" t="s">
        <v>1424</v>
      </c>
      <c r="E1390" s="50" t="s">
        <v>2431</v>
      </c>
      <c r="F1390" s="35" t="s">
        <v>1427</v>
      </c>
      <c r="G1390" s="35" t="s">
        <v>3069</v>
      </c>
      <c r="H1390" s="60">
        <v>5</v>
      </c>
      <c r="I1390" s="60">
        <v>1650000</v>
      </c>
      <c r="J1390" s="60">
        <f t="shared" si="30"/>
        <v>8250000</v>
      </c>
      <c r="K1390" s="14"/>
      <c r="L1390" s="14"/>
      <c r="M1390" s="14"/>
      <c r="N1390" s="14"/>
      <c r="O1390" s="14"/>
      <c r="P1390" s="14"/>
      <c r="Q1390" s="14"/>
      <c r="R1390" s="14"/>
      <c r="S1390" s="14"/>
      <c r="T1390" s="14"/>
      <c r="U1390" s="14"/>
      <c r="V1390" s="14"/>
      <c r="W1390" s="14"/>
      <c r="X1390" s="14"/>
      <c r="Y1390" s="14"/>
      <c r="Z1390" s="14"/>
      <c r="AA1390" s="14"/>
      <c r="AB1390" s="14"/>
      <c r="AC1390" s="14"/>
      <c r="AD1390" s="14"/>
      <c r="AE1390" s="14"/>
    </row>
    <row r="1391" spans="1:31" s="19" customFormat="1" ht="131.25">
      <c r="A1391" s="28">
        <v>1387</v>
      </c>
      <c r="B1391" s="58" t="s">
        <v>4456</v>
      </c>
      <c r="C1391" s="35" t="s">
        <v>2429</v>
      </c>
      <c r="D1391" s="36" t="s">
        <v>1424</v>
      </c>
      <c r="E1391" s="50" t="s">
        <v>2432</v>
      </c>
      <c r="F1391" s="35" t="s">
        <v>1427</v>
      </c>
      <c r="G1391" s="35" t="s">
        <v>3069</v>
      </c>
      <c r="H1391" s="60">
        <v>5</v>
      </c>
      <c r="I1391" s="60">
        <v>4400000</v>
      </c>
      <c r="J1391" s="60">
        <f t="shared" si="30"/>
        <v>22000000</v>
      </c>
      <c r="K1391" s="14"/>
      <c r="L1391" s="14"/>
      <c r="M1391" s="14"/>
      <c r="N1391" s="14"/>
      <c r="O1391" s="14"/>
      <c r="P1391" s="14"/>
      <c r="Q1391" s="14"/>
      <c r="R1391" s="14"/>
      <c r="S1391" s="14"/>
      <c r="T1391" s="14"/>
      <c r="U1391" s="14"/>
      <c r="V1391" s="14"/>
      <c r="W1391" s="14"/>
      <c r="X1391" s="14"/>
      <c r="Y1391" s="14"/>
      <c r="Z1391" s="14"/>
      <c r="AA1391" s="14"/>
      <c r="AB1391" s="14"/>
      <c r="AC1391" s="14"/>
      <c r="AD1391" s="14"/>
      <c r="AE1391" s="14"/>
    </row>
    <row r="1392" spans="1:31" s="19" customFormat="1" ht="262.5">
      <c r="A1392" s="28">
        <v>1388</v>
      </c>
      <c r="B1392" s="58" t="s">
        <v>4457</v>
      </c>
      <c r="C1392" s="132" t="s">
        <v>2702</v>
      </c>
      <c r="D1392" s="36" t="s">
        <v>1426</v>
      </c>
      <c r="E1392" s="50" t="s">
        <v>2703</v>
      </c>
      <c r="F1392" s="35" t="s">
        <v>1257</v>
      </c>
      <c r="G1392" s="35" t="s">
        <v>3067</v>
      </c>
      <c r="H1392" s="60">
        <v>40</v>
      </c>
      <c r="I1392" s="60">
        <v>2300000</v>
      </c>
      <c r="J1392" s="60">
        <f t="shared" si="30"/>
        <v>92000000</v>
      </c>
      <c r="K1392" s="14"/>
      <c r="L1392" s="14"/>
      <c r="M1392" s="14"/>
      <c r="N1392" s="14"/>
      <c r="O1392" s="14"/>
      <c r="P1392" s="14"/>
      <c r="Q1392" s="14"/>
      <c r="R1392" s="14"/>
      <c r="S1392" s="14"/>
      <c r="T1392" s="14"/>
      <c r="U1392" s="14"/>
      <c r="V1392" s="14"/>
      <c r="W1392" s="14"/>
      <c r="X1392" s="14"/>
      <c r="Y1392" s="14"/>
      <c r="Z1392" s="14"/>
      <c r="AA1392" s="14"/>
      <c r="AB1392" s="14"/>
      <c r="AC1392" s="14"/>
      <c r="AD1392" s="14"/>
      <c r="AE1392" s="14"/>
    </row>
    <row r="1393" spans="1:31" s="19" customFormat="1" ht="56.25">
      <c r="A1393" s="28">
        <v>1389</v>
      </c>
      <c r="B1393" s="58" t="s">
        <v>4458</v>
      </c>
      <c r="C1393" s="35" t="s">
        <v>2433</v>
      </c>
      <c r="D1393" s="36" t="s">
        <v>1424</v>
      </c>
      <c r="E1393" s="50" t="s">
        <v>2434</v>
      </c>
      <c r="F1393" s="35" t="s">
        <v>1427</v>
      </c>
      <c r="G1393" s="35" t="s">
        <v>3069</v>
      </c>
      <c r="H1393" s="60">
        <v>5</v>
      </c>
      <c r="I1393" s="60">
        <v>7040000</v>
      </c>
      <c r="J1393" s="60">
        <f t="shared" si="30"/>
        <v>35200000</v>
      </c>
      <c r="K1393" s="14"/>
      <c r="L1393" s="14"/>
      <c r="M1393" s="14"/>
      <c r="N1393" s="14"/>
      <c r="O1393" s="14"/>
      <c r="P1393" s="14"/>
      <c r="Q1393" s="14"/>
      <c r="R1393" s="14"/>
      <c r="S1393" s="14"/>
      <c r="T1393" s="14"/>
      <c r="U1393" s="14"/>
      <c r="V1393" s="14"/>
      <c r="W1393" s="14"/>
      <c r="X1393" s="14"/>
      <c r="Y1393" s="14"/>
      <c r="Z1393" s="14"/>
      <c r="AA1393" s="14"/>
      <c r="AB1393" s="14"/>
      <c r="AC1393" s="14"/>
      <c r="AD1393" s="14"/>
      <c r="AE1393" s="14"/>
    </row>
    <row r="1394" spans="1:31" s="19" customFormat="1" ht="187.5">
      <c r="A1394" s="28">
        <v>1390</v>
      </c>
      <c r="B1394" s="58" t="s">
        <v>4459</v>
      </c>
      <c r="C1394" s="132" t="s">
        <v>2704</v>
      </c>
      <c r="D1394" s="36" t="s">
        <v>1430</v>
      </c>
      <c r="E1394" s="50" t="s">
        <v>2705</v>
      </c>
      <c r="F1394" s="35" t="s">
        <v>1257</v>
      </c>
      <c r="G1394" s="35" t="s">
        <v>3067</v>
      </c>
      <c r="H1394" s="60">
        <v>40</v>
      </c>
      <c r="I1394" s="60">
        <v>2600000</v>
      </c>
      <c r="J1394" s="60">
        <f t="shared" si="30"/>
        <v>104000000</v>
      </c>
      <c r="K1394" s="14"/>
      <c r="L1394" s="14"/>
      <c r="M1394" s="14"/>
      <c r="N1394" s="14"/>
      <c r="O1394" s="14"/>
      <c r="P1394" s="14"/>
      <c r="Q1394" s="14"/>
      <c r="R1394" s="14"/>
      <c r="S1394" s="14"/>
      <c r="T1394" s="14"/>
      <c r="U1394" s="14"/>
      <c r="V1394" s="14"/>
      <c r="W1394" s="14"/>
      <c r="X1394" s="14"/>
      <c r="Y1394" s="14"/>
      <c r="Z1394" s="14"/>
      <c r="AA1394" s="14"/>
      <c r="AB1394" s="14"/>
      <c r="AC1394" s="14"/>
      <c r="AD1394" s="14"/>
      <c r="AE1394" s="14"/>
    </row>
    <row r="1395" spans="1:31" s="19" customFormat="1" ht="37.5">
      <c r="A1395" s="28">
        <v>1391</v>
      </c>
      <c r="B1395" s="58" t="s">
        <v>4460</v>
      </c>
      <c r="C1395" s="35" t="s">
        <v>1388</v>
      </c>
      <c r="D1395" s="36" t="s">
        <v>1597</v>
      </c>
      <c r="E1395" s="50"/>
      <c r="F1395" s="35" t="s">
        <v>1429</v>
      </c>
      <c r="G1395" s="120" t="s">
        <v>3068</v>
      </c>
      <c r="H1395" s="60">
        <v>500</v>
      </c>
      <c r="I1395" s="60">
        <v>800000</v>
      </c>
      <c r="J1395" s="60">
        <f t="shared" si="30"/>
        <v>400000000</v>
      </c>
      <c r="K1395" s="14"/>
      <c r="L1395" s="14"/>
      <c r="M1395" s="14"/>
      <c r="N1395" s="14"/>
      <c r="O1395" s="14"/>
      <c r="P1395" s="14"/>
      <c r="Q1395" s="14"/>
      <c r="R1395" s="14"/>
      <c r="S1395" s="14"/>
      <c r="T1395" s="14"/>
      <c r="U1395" s="14"/>
      <c r="V1395" s="14"/>
      <c r="W1395" s="14"/>
      <c r="X1395" s="14"/>
      <c r="Y1395" s="14"/>
      <c r="Z1395" s="14"/>
      <c r="AA1395" s="14"/>
      <c r="AB1395" s="14"/>
      <c r="AC1395" s="14"/>
      <c r="AD1395" s="14"/>
      <c r="AE1395" s="14"/>
    </row>
    <row r="1396" spans="1:31" s="19" customFormat="1" ht="37.5">
      <c r="A1396" s="28">
        <v>1392</v>
      </c>
      <c r="B1396" s="58" t="s">
        <v>4461</v>
      </c>
      <c r="C1396" s="35" t="s">
        <v>1389</v>
      </c>
      <c r="D1396" s="36" t="s">
        <v>1430</v>
      </c>
      <c r="E1396" s="50" t="s">
        <v>1390</v>
      </c>
      <c r="F1396" s="35" t="s">
        <v>1427</v>
      </c>
      <c r="G1396" s="120" t="s">
        <v>3068</v>
      </c>
      <c r="H1396" s="60">
        <v>213</v>
      </c>
      <c r="I1396" s="60">
        <v>297000</v>
      </c>
      <c r="J1396" s="60">
        <f t="shared" si="30"/>
        <v>63261000</v>
      </c>
      <c r="K1396" s="14"/>
      <c r="L1396" s="14"/>
      <c r="M1396" s="14"/>
      <c r="N1396" s="14"/>
      <c r="O1396" s="14"/>
      <c r="P1396" s="14"/>
      <c r="Q1396" s="14"/>
      <c r="R1396" s="14"/>
      <c r="S1396" s="14"/>
      <c r="T1396" s="14"/>
      <c r="U1396" s="14"/>
      <c r="V1396" s="14"/>
      <c r="W1396" s="14"/>
      <c r="X1396" s="14"/>
      <c r="Y1396" s="14"/>
      <c r="Z1396" s="14"/>
      <c r="AA1396" s="14"/>
      <c r="AB1396" s="14"/>
      <c r="AC1396" s="14"/>
      <c r="AD1396" s="14"/>
      <c r="AE1396" s="14"/>
    </row>
    <row r="1397" spans="1:31" s="19" customFormat="1" ht="37.5">
      <c r="A1397" s="28">
        <v>1393</v>
      </c>
      <c r="B1397" s="58" t="s">
        <v>4462</v>
      </c>
      <c r="C1397" s="35" t="s">
        <v>2707</v>
      </c>
      <c r="D1397" s="36" t="s">
        <v>1426</v>
      </c>
      <c r="E1397" s="50" t="s">
        <v>2706</v>
      </c>
      <c r="F1397" s="35" t="s">
        <v>1427</v>
      </c>
      <c r="G1397" s="120" t="s">
        <v>3068</v>
      </c>
      <c r="H1397" s="60">
        <v>20</v>
      </c>
      <c r="I1397" s="60">
        <v>120000</v>
      </c>
      <c r="J1397" s="60">
        <f t="shared" si="30"/>
        <v>2400000</v>
      </c>
      <c r="K1397" s="14"/>
      <c r="L1397" s="14"/>
      <c r="M1397" s="14"/>
      <c r="N1397" s="14"/>
      <c r="O1397" s="14"/>
      <c r="P1397" s="14"/>
      <c r="Q1397" s="14"/>
      <c r="R1397" s="14"/>
      <c r="S1397" s="14"/>
      <c r="T1397" s="14"/>
      <c r="U1397" s="14"/>
      <c r="V1397" s="14"/>
      <c r="W1397" s="14"/>
      <c r="X1397" s="14"/>
      <c r="Y1397" s="14"/>
      <c r="Z1397" s="14"/>
      <c r="AA1397" s="14"/>
      <c r="AB1397" s="14"/>
      <c r="AC1397" s="14"/>
      <c r="AD1397" s="14"/>
      <c r="AE1397" s="14"/>
    </row>
    <row r="1398" spans="1:31" s="19" customFormat="1" ht="37.5">
      <c r="A1398" s="28">
        <v>1394</v>
      </c>
      <c r="B1398" s="58" t="s">
        <v>4463</v>
      </c>
      <c r="C1398" s="35" t="s">
        <v>856</v>
      </c>
      <c r="D1398" s="36" t="s">
        <v>1424</v>
      </c>
      <c r="E1398" s="50" t="s">
        <v>857</v>
      </c>
      <c r="F1398" s="35" t="s">
        <v>1427</v>
      </c>
      <c r="G1398" s="35" t="s">
        <v>3067</v>
      </c>
      <c r="H1398" s="60">
        <v>10</v>
      </c>
      <c r="I1398" s="60">
        <v>46200</v>
      </c>
      <c r="J1398" s="60">
        <f t="shared" si="30"/>
        <v>462000</v>
      </c>
      <c r="K1398" s="14"/>
      <c r="L1398" s="14"/>
      <c r="M1398" s="14"/>
      <c r="N1398" s="14"/>
      <c r="O1398" s="14"/>
      <c r="P1398" s="14"/>
      <c r="Q1398" s="14"/>
      <c r="R1398" s="14"/>
      <c r="S1398" s="14"/>
      <c r="T1398" s="14"/>
      <c r="U1398" s="14"/>
      <c r="V1398" s="14"/>
      <c r="W1398" s="14"/>
      <c r="X1398" s="14"/>
      <c r="Y1398" s="14"/>
      <c r="Z1398" s="14"/>
      <c r="AA1398" s="14"/>
      <c r="AB1398" s="14"/>
      <c r="AC1398" s="14"/>
      <c r="AD1398" s="14"/>
      <c r="AE1398" s="14"/>
    </row>
    <row r="1399" spans="1:31" s="19" customFormat="1" ht="56.25">
      <c r="A1399" s="28">
        <v>1395</v>
      </c>
      <c r="B1399" s="58" t="s">
        <v>4464</v>
      </c>
      <c r="C1399" s="35" t="s">
        <v>926</v>
      </c>
      <c r="D1399" s="36" t="s">
        <v>1424</v>
      </c>
      <c r="E1399" s="50" t="s">
        <v>927</v>
      </c>
      <c r="F1399" s="35" t="s">
        <v>1427</v>
      </c>
      <c r="G1399" s="35" t="s">
        <v>3069</v>
      </c>
      <c r="H1399" s="60">
        <v>183000</v>
      </c>
      <c r="I1399" s="60">
        <v>2171.4</v>
      </c>
      <c r="J1399" s="60">
        <f t="shared" si="30"/>
        <v>397366200</v>
      </c>
      <c r="K1399" s="14"/>
      <c r="L1399" s="14"/>
      <c r="M1399" s="14"/>
      <c r="N1399" s="14"/>
      <c r="O1399" s="14"/>
      <c r="P1399" s="14"/>
      <c r="Q1399" s="14"/>
      <c r="R1399" s="14"/>
      <c r="S1399" s="14"/>
      <c r="T1399" s="14"/>
      <c r="U1399" s="14"/>
      <c r="V1399" s="14"/>
      <c r="W1399" s="14"/>
      <c r="X1399" s="14"/>
      <c r="Y1399" s="14"/>
      <c r="Z1399" s="14"/>
      <c r="AA1399" s="14"/>
      <c r="AB1399" s="14"/>
      <c r="AC1399" s="14"/>
      <c r="AD1399" s="14"/>
      <c r="AE1399" s="14"/>
    </row>
    <row r="1400" spans="1:31" s="19" customFormat="1" ht="37.5">
      <c r="A1400" s="28">
        <v>1396</v>
      </c>
      <c r="B1400" s="58" t="s">
        <v>4465</v>
      </c>
      <c r="C1400" s="35" t="s">
        <v>858</v>
      </c>
      <c r="D1400" s="36" t="s">
        <v>1822</v>
      </c>
      <c r="E1400" s="50" t="s">
        <v>1431</v>
      </c>
      <c r="F1400" s="35" t="s">
        <v>1429</v>
      </c>
      <c r="G1400" s="35" t="s">
        <v>3067</v>
      </c>
      <c r="H1400" s="60">
        <v>7</v>
      </c>
      <c r="I1400" s="60">
        <v>71500</v>
      </c>
      <c r="J1400" s="60">
        <f t="shared" si="30"/>
        <v>500500</v>
      </c>
      <c r="K1400" s="14"/>
      <c r="L1400" s="14"/>
      <c r="M1400" s="14"/>
      <c r="N1400" s="14"/>
      <c r="O1400" s="14"/>
      <c r="P1400" s="14"/>
      <c r="Q1400" s="14"/>
      <c r="R1400" s="14"/>
      <c r="S1400" s="14"/>
      <c r="T1400" s="14"/>
      <c r="U1400" s="14"/>
      <c r="V1400" s="14"/>
      <c r="W1400" s="14"/>
      <c r="X1400" s="14"/>
      <c r="Y1400" s="14"/>
      <c r="Z1400" s="14"/>
      <c r="AA1400" s="14"/>
      <c r="AB1400" s="14"/>
      <c r="AC1400" s="14"/>
      <c r="AD1400" s="14"/>
      <c r="AE1400" s="14"/>
    </row>
    <row r="1401" spans="1:31" s="19" customFormat="1" ht="37.5">
      <c r="A1401" s="28">
        <v>1397</v>
      </c>
      <c r="B1401" s="58" t="s">
        <v>4466</v>
      </c>
      <c r="C1401" s="35" t="s">
        <v>1391</v>
      </c>
      <c r="D1401" s="36" t="s">
        <v>1558</v>
      </c>
      <c r="E1401" s="50" t="s">
        <v>1392</v>
      </c>
      <c r="F1401" s="35" t="s">
        <v>1427</v>
      </c>
      <c r="G1401" s="120" t="s">
        <v>3068</v>
      </c>
      <c r="H1401" s="60">
        <v>3</v>
      </c>
      <c r="I1401" s="60">
        <v>528000</v>
      </c>
      <c r="J1401" s="60">
        <f t="shared" si="30"/>
        <v>1584000</v>
      </c>
      <c r="K1401" s="14"/>
      <c r="L1401" s="14"/>
      <c r="M1401" s="14"/>
      <c r="N1401" s="14"/>
      <c r="O1401" s="14"/>
      <c r="P1401" s="14"/>
      <c r="Q1401" s="14"/>
      <c r="R1401" s="14"/>
      <c r="S1401" s="14"/>
      <c r="T1401" s="14"/>
      <c r="U1401" s="14"/>
      <c r="V1401" s="14"/>
      <c r="W1401" s="14"/>
      <c r="X1401" s="14"/>
      <c r="Y1401" s="14"/>
      <c r="Z1401" s="14"/>
      <c r="AA1401" s="14"/>
      <c r="AB1401" s="14"/>
      <c r="AC1401" s="14"/>
      <c r="AD1401" s="14"/>
      <c r="AE1401" s="14"/>
    </row>
    <row r="1402" spans="1:31" s="19" customFormat="1" ht="56.25">
      <c r="A1402" s="28">
        <v>1398</v>
      </c>
      <c r="B1402" s="58" t="s">
        <v>4467</v>
      </c>
      <c r="C1402" s="46" t="s">
        <v>928</v>
      </c>
      <c r="D1402" s="47" t="s">
        <v>929</v>
      </c>
      <c r="E1402" s="111" t="s">
        <v>930</v>
      </c>
      <c r="F1402" s="46" t="s">
        <v>1427</v>
      </c>
      <c r="G1402" s="46" t="s">
        <v>3069</v>
      </c>
      <c r="H1402" s="60">
        <v>5</v>
      </c>
      <c r="I1402" s="60">
        <v>400000000</v>
      </c>
      <c r="J1402" s="60">
        <f t="shared" si="30"/>
        <v>2000000000</v>
      </c>
      <c r="K1402" s="14"/>
      <c r="L1402" s="14"/>
      <c r="M1402" s="14"/>
      <c r="N1402" s="14"/>
      <c r="O1402" s="14"/>
      <c r="P1402" s="14"/>
      <c r="Q1402" s="14"/>
      <c r="R1402" s="14"/>
      <c r="S1402" s="14"/>
      <c r="T1402" s="14"/>
      <c r="U1402" s="14"/>
      <c r="V1402" s="14"/>
      <c r="W1402" s="14"/>
      <c r="X1402" s="14"/>
      <c r="Y1402" s="14"/>
      <c r="Z1402" s="14"/>
      <c r="AA1402" s="14"/>
      <c r="AB1402" s="14"/>
      <c r="AC1402" s="14"/>
      <c r="AD1402" s="14"/>
      <c r="AE1402" s="14"/>
    </row>
    <row r="1403" spans="1:31" s="19" customFormat="1" ht="37.5">
      <c r="A1403" s="28">
        <v>1399</v>
      </c>
      <c r="B1403" s="58" t="s">
        <v>4468</v>
      </c>
      <c r="C1403" s="35" t="s">
        <v>859</v>
      </c>
      <c r="D1403" s="36" t="s">
        <v>1095</v>
      </c>
      <c r="E1403" s="50"/>
      <c r="F1403" s="35" t="s">
        <v>1429</v>
      </c>
      <c r="G1403" s="35" t="s">
        <v>3067</v>
      </c>
      <c r="H1403" s="60">
        <v>10</v>
      </c>
      <c r="I1403" s="60">
        <v>80000</v>
      </c>
      <c r="J1403" s="60">
        <f t="shared" si="30"/>
        <v>800000</v>
      </c>
      <c r="K1403" s="14"/>
      <c r="L1403" s="14"/>
      <c r="M1403" s="14"/>
      <c r="N1403" s="14"/>
      <c r="O1403" s="14"/>
      <c r="P1403" s="14"/>
      <c r="Q1403" s="14"/>
      <c r="R1403" s="14"/>
      <c r="S1403" s="14"/>
      <c r="T1403" s="14"/>
      <c r="U1403" s="14"/>
      <c r="V1403" s="14"/>
      <c r="W1403" s="14"/>
      <c r="X1403" s="14"/>
      <c r="Y1403" s="14"/>
      <c r="Z1403" s="14"/>
      <c r="AA1403" s="14"/>
      <c r="AB1403" s="14"/>
      <c r="AC1403" s="14"/>
      <c r="AD1403" s="14"/>
      <c r="AE1403" s="14"/>
    </row>
    <row r="1404" spans="1:31" s="19" customFormat="1" ht="37.5">
      <c r="A1404" s="28">
        <v>1400</v>
      </c>
      <c r="B1404" s="58" t="s">
        <v>4469</v>
      </c>
      <c r="C1404" s="35" t="s">
        <v>2708</v>
      </c>
      <c r="D1404" s="36" t="s">
        <v>1424</v>
      </c>
      <c r="E1404" s="50" t="s">
        <v>1393</v>
      </c>
      <c r="F1404" s="35" t="s">
        <v>1429</v>
      </c>
      <c r="G1404" s="120" t="s">
        <v>3068</v>
      </c>
      <c r="H1404" s="60">
        <v>6402</v>
      </c>
      <c r="I1404" s="60">
        <v>13000</v>
      </c>
      <c r="J1404" s="60">
        <f t="shared" si="30"/>
        <v>83226000</v>
      </c>
      <c r="K1404" s="14"/>
      <c r="L1404" s="14"/>
      <c r="M1404" s="14"/>
      <c r="N1404" s="14"/>
      <c r="O1404" s="14"/>
      <c r="P1404" s="14"/>
      <c r="Q1404" s="14"/>
      <c r="R1404" s="14"/>
      <c r="S1404" s="14"/>
      <c r="T1404" s="14"/>
      <c r="U1404" s="14"/>
      <c r="V1404" s="14"/>
      <c r="W1404" s="14"/>
      <c r="X1404" s="14"/>
      <c r="Y1404" s="14"/>
      <c r="Z1404" s="14"/>
      <c r="AA1404" s="14"/>
      <c r="AB1404" s="14"/>
      <c r="AC1404" s="14"/>
      <c r="AD1404" s="14"/>
      <c r="AE1404" s="14"/>
    </row>
    <row r="1405" spans="1:31" s="19" customFormat="1" ht="37.5">
      <c r="A1405" s="28">
        <v>1401</v>
      </c>
      <c r="B1405" s="58" t="s">
        <v>4470</v>
      </c>
      <c r="C1405" s="35" t="s">
        <v>2709</v>
      </c>
      <c r="D1405" s="36" t="s">
        <v>1424</v>
      </c>
      <c r="E1405" s="50" t="s">
        <v>2710</v>
      </c>
      <c r="F1405" s="35" t="s">
        <v>1429</v>
      </c>
      <c r="G1405" s="35" t="s">
        <v>3067</v>
      </c>
      <c r="H1405" s="60">
        <v>13</v>
      </c>
      <c r="I1405" s="60">
        <v>65000</v>
      </c>
      <c r="J1405" s="60">
        <f t="shared" si="30"/>
        <v>845000</v>
      </c>
      <c r="K1405" s="14"/>
      <c r="L1405" s="14"/>
      <c r="M1405" s="14"/>
      <c r="N1405" s="14"/>
      <c r="O1405" s="14"/>
      <c r="P1405" s="14"/>
      <c r="Q1405" s="14"/>
      <c r="R1405" s="14"/>
      <c r="S1405" s="14"/>
      <c r="T1405" s="14"/>
      <c r="U1405" s="14"/>
      <c r="V1405" s="14"/>
      <c r="W1405" s="14"/>
      <c r="X1405" s="14"/>
      <c r="Y1405" s="14"/>
      <c r="Z1405" s="14"/>
      <c r="AA1405" s="14"/>
      <c r="AB1405" s="14"/>
      <c r="AC1405" s="14"/>
      <c r="AD1405" s="14"/>
      <c r="AE1405" s="14"/>
    </row>
    <row r="1406" spans="1:31" s="19" customFormat="1" ht="37.5">
      <c r="A1406" s="28">
        <v>1402</v>
      </c>
      <c r="B1406" s="58" t="s">
        <v>4471</v>
      </c>
      <c r="C1406" s="35" t="s">
        <v>2708</v>
      </c>
      <c r="D1406" s="36" t="s">
        <v>1582</v>
      </c>
      <c r="E1406" s="50" t="s">
        <v>2711</v>
      </c>
      <c r="F1406" s="35" t="s">
        <v>1427</v>
      </c>
      <c r="G1406" s="120" t="s">
        <v>3068</v>
      </c>
      <c r="H1406" s="60">
        <v>200</v>
      </c>
      <c r="I1406" s="60">
        <v>70000</v>
      </c>
      <c r="J1406" s="60">
        <f t="shared" si="30"/>
        <v>14000000</v>
      </c>
      <c r="K1406" s="14"/>
      <c r="L1406" s="14"/>
      <c r="M1406" s="14"/>
      <c r="N1406" s="14"/>
      <c r="O1406" s="14"/>
      <c r="P1406" s="14"/>
      <c r="Q1406" s="14"/>
      <c r="R1406" s="14"/>
      <c r="S1406" s="14"/>
      <c r="T1406" s="14"/>
      <c r="U1406" s="14"/>
      <c r="V1406" s="14"/>
      <c r="W1406" s="14"/>
      <c r="X1406" s="14"/>
      <c r="Y1406" s="14"/>
      <c r="Z1406" s="14"/>
      <c r="AA1406" s="14"/>
      <c r="AB1406" s="14"/>
      <c r="AC1406" s="14"/>
      <c r="AD1406" s="14"/>
      <c r="AE1406" s="14"/>
    </row>
    <row r="1407" spans="1:31" s="19" customFormat="1" ht="37.5">
      <c r="A1407" s="28">
        <v>1403</v>
      </c>
      <c r="B1407" s="58" t="s">
        <v>4472</v>
      </c>
      <c r="C1407" s="35" t="s">
        <v>2709</v>
      </c>
      <c r="D1407" s="36" t="s">
        <v>1426</v>
      </c>
      <c r="E1407" s="50" t="s">
        <v>2712</v>
      </c>
      <c r="F1407" s="35" t="s">
        <v>1429</v>
      </c>
      <c r="G1407" s="120" t="s">
        <v>3068</v>
      </c>
      <c r="H1407" s="60">
        <v>150</v>
      </c>
      <c r="I1407" s="60">
        <v>30000</v>
      </c>
      <c r="J1407" s="60">
        <f t="shared" si="30"/>
        <v>4500000</v>
      </c>
      <c r="K1407" s="14"/>
      <c r="L1407" s="14"/>
      <c r="M1407" s="14"/>
      <c r="N1407" s="14"/>
      <c r="O1407" s="14"/>
      <c r="P1407" s="14"/>
      <c r="Q1407" s="14"/>
      <c r="R1407" s="14"/>
      <c r="S1407" s="14"/>
      <c r="T1407" s="14"/>
      <c r="U1407" s="14"/>
      <c r="V1407" s="14"/>
      <c r="W1407" s="14"/>
      <c r="X1407" s="14"/>
      <c r="Y1407" s="14"/>
      <c r="Z1407" s="14"/>
      <c r="AA1407" s="14"/>
      <c r="AB1407" s="14"/>
      <c r="AC1407" s="14"/>
      <c r="AD1407" s="14"/>
      <c r="AE1407" s="14"/>
    </row>
    <row r="1408" spans="1:31" s="19" customFormat="1" ht="56.25">
      <c r="A1408" s="28">
        <v>1404</v>
      </c>
      <c r="B1408" s="58" t="s">
        <v>4473</v>
      </c>
      <c r="C1408" s="35" t="s">
        <v>2709</v>
      </c>
      <c r="D1408" s="36" t="s">
        <v>1424</v>
      </c>
      <c r="E1408" s="50" t="s">
        <v>2713</v>
      </c>
      <c r="F1408" s="35" t="s">
        <v>1427</v>
      </c>
      <c r="G1408" s="35" t="s">
        <v>3069</v>
      </c>
      <c r="H1408" s="60">
        <v>10</v>
      </c>
      <c r="I1408" s="60">
        <v>800000</v>
      </c>
      <c r="J1408" s="60">
        <f t="shared" si="30"/>
        <v>8000000</v>
      </c>
      <c r="K1408" s="14"/>
      <c r="L1408" s="14"/>
      <c r="M1408" s="14"/>
      <c r="N1408" s="14"/>
      <c r="O1408" s="14"/>
      <c r="P1408" s="14"/>
      <c r="Q1408" s="14"/>
      <c r="R1408" s="14"/>
      <c r="S1408" s="14"/>
      <c r="T1408" s="14"/>
      <c r="U1408" s="14"/>
      <c r="V1408" s="14"/>
      <c r="W1408" s="14"/>
      <c r="X1408" s="14"/>
      <c r="Y1408" s="14"/>
      <c r="Z1408" s="14"/>
      <c r="AA1408" s="14"/>
      <c r="AB1408" s="14"/>
      <c r="AC1408" s="14"/>
      <c r="AD1408" s="14"/>
      <c r="AE1408" s="14"/>
    </row>
    <row r="1409" spans="1:31" s="19" customFormat="1" ht="37.5">
      <c r="A1409" s="28">
        <v>1405</v>
      </c>
      <c r="B1409" s="58" t="s">
        <v>4474</v>
      </c>
      <c r="C1409" s="35" t="s">
        <v>2435</v>
      </c>
      <c r="D1409" s="36" t="s">
        <v>1435</v>
      </c>
      <c r="E1409" s="50" t="s">
        <v>2716</v>
      </c>
      <c r="F1409" s="35" t="s">
        <v>1429</v>
      </c>
      <c r="G1409" s="120" t="s">
        <v>3068</v>
      </c>
      <c r="H1409" s="60">
        <v>109</v>
      </c>
      <c r="I1409" s="60">
        <v>106260</v>
      </c>
      <c r="J1409" s="60">
        <f t="shared" si="30"/>
        <v>11582340</v>
      </c>
      <c r="K1409" s="14"/>
      <c r="L1409" s="14"/>
      <c r="M1409" s="14"/>
      <c r="N1409" s="14"/>
      <c r="O1409" s="14"/>
      <c r="P1409" s="14"/>
      <c r="Q1409" s="14"/>
      <c r="R1409" s="14"/>
      <c r="S1409" s="14"/>
      <c r="T1409" s="14"/>
      <c r="U1409" s="14"/>
      <c r="V1409" s="14"/>
      <c r="W1409" s="14"/>
      <c r="X1409" s="14"/>
      <c r="Y1409" s="14"/>
      <c r="Z1409" s="14"/>
      <c r="AA1409" s="14"/>
      <c r="AB1409" s="14"/>
      <c r="AC1409" s="14"/>
      <c r="AD1409" s="14"/>
      <c r="AE1409" s="14"/>
    </row>
    <row r="1410" spans="1:31" s="19" customFormat="1" ht="37.5">
      <c r="A1410" s="28">
        <v>1406</v>
      </c>
      <c r="B1410" s="58" t="s">
        <v>4475</v>
      </c>
      <c r="C1410" s="35" t="s">
        <v>2435</v>
      </c>
      <c r="D1410" s="36" t="s">
        <v>1435</v>
      </c>
      <c r="E1410" s="50" t="s">
        <v>2717</v>
      </c>
      <c r="F1410" s="35" t="s">
        <v>1429</v>
      </c>
      <c r="G1410" s="120" t="s">
        <v>3068</v>
      </c>
      <c r="H1410" s="60">
        <v>32</v>
      </c>
      <c r="I1410" s="60">
        <v>22000</v>
      </c>
      <c r="J1410" s="60">
        <f t="shared" si="30"/>
        <v>704000</v>
      </c>
      <c r="K1410" s="14"/>
      <c r="L1410" s="14"/>
      <c r="M1410" s="14"/>
      <c r="N1410" s="14"/>
      <c r="O1410" s="14"/>
      <c r="P1410" s="14"/>
      <c r="Q1410" s="14"/>
      <c r="R1410" s="14"/>
      <c r="S1410" s="14"/>
      <c r="T1410" s="14"/>
      <c r="U1410" s="14"/>
      <c r="V1410" s="14"/>
      <c r="W1410" s="14"/>
      <c r="X1410" s="14"/>
      <c r="Y1410" s="14"/>
      <c r="Z1410" s="14"/>
      <c r="AA1410" s="14"/>
      <c r="AB1410" s="14"/>
      <c r="AC1410" s="14"/>
      <c r="AD1410" s="14"/>
      <c r="AE1410" s="14"/>
    </row>
    <row r="1411" spans="1:31" s="19" customFormat="1" ht="37.5">
      <c r="A1411" s="28">
        <v>1407</v>
      </c>
      <c r="B1411" s="58" t="s">
        <v>4476</v>
      </c>
      <c r="C1411" s="35" t="s">
        <v>2435</v>
      </c>
      <c r="D1411" s="36" t="s">
        <v>1435</v>
      </c>
      <c r="E1411" s="50" t="s">
        <v>2718</v>
      </c>
      <c r="F1411" s="35" t="s">
        <v>1429</v>
      </c>
      <c r="G1411" s="120" t="s">
        <v>3068</v>
      </c>
      <c r="H1411" s="60">
        <v>70</v>
      </c>
      <c r="I1411" s="60">
        <v>160160</v>
      </c>
      <c r="J1411" s="60">
        <f t="shared" si="30"/>
        <v>11211200</v>
      </c>
      <c r="K1411" s="14"/>
      <c r="L1411" s="14"/>
      <c r="M1411" s="14"/>
      <c r="N1411" s="14"/>
      <c r="O1411" s="14"/>
      <c r="P1411" s="14"/>
      <c r="Q1411" s="14"/>
      <c r="R1411" s="14"/>
      <c r="S1411" s="14"/>
      <c r="T1411" s="14"/>
      <c r="U1411" s="14"/>
      <c r="V1411" s="14"/>
      <c r="W1411" s="14"/>
      <c r="X1411" s="14"/>
      <c r="Y1411" s="14"/>
      <c r="Z1411" s="14"/>
      <c r="AA1411" s="14"/>
      <c r="AB1411" s="14"/>
      <c r="AC1411" s="14"/>
      <c r="AD1411" s="14"/>
      <c r="AE1411" s="14"/>
    </row>
    <row r="1412" spans="1:31" s="19" customFormat="1" ht="37.5">
      <c r="A1412" s="28">
        <v>1408</v>
      </c>
      <c r="B1412" s="58" t="s">
        <v>4477</v>
      </c>
      <c r="C1412" s="35" t="s">
        <v>2714</v>
      </c>
      <c r="D1412" s="36" t="s">
        <v>1435</v>
      </c>
      <c r="E1412" s="50" t="s">
        <v>2715</v>
      </c>
      <c r="F1412" s="35" t="s">
        <v>1429</v>
      </c>
      <c r="G1412" s="120" t="s">
        <v>3068</v>
      </c>
      <c r="H1412" s="60">
        <v>260</v>
      </c>
      <c r="I1412" s="60">
        <v>41580</v>
      </c>
      <c r="J1412" s="60">
        <f t="shared" si="30"/>
        <v>10810800</v>
      </c>
      <c r="K1412" s="14"/>
      <c r="L1412" s="14"/>
      <c r="M1412" s="14"/>
      <c r="N1412" s="14"/>
      <c r="O1412" s="14"/>
      <c r="P1412" s="14"/>
      <c r="Q1412" s="14"/>
      <c r="R1412" s="14"/>
      <c r="S1412" s="14"/>
      <c r="T1412" s="14"/>
      <c r="U1412" s="14"/>
      <c r="V1412" s="14"/>
      <c r="W1412" s="14"/>
      <c r="X1412" s="14"/>
      <c r="Y1412" s="14"/>
      <c r="Z1412" s="14"/>
      <c r="AA1412" s="14"/>
      <c r="AB1412" s="14"/>
      <c r="AC1412" s="14"/>
      <c r="AD1412" s="14"/>
      <c r="AE1412" s="14"/>
    </row>
    <row r="1413" spans="1:31" s="19" customFormat="1" ht="37.5">
      <c r="A1413" s="28">
        <v>1409</v>
      </c>
      <c r="B1413" s="58" t="s">
        <v>4478</v>
      </c>
      <c r="C1413" s="35" t="s">
        <v>2436</v>
      </c>
      <c r="D1413" s="36" t="s">
        <v>1424</v>
      </c>
      <c r="E1413" s="50" t="s">
        <v>860</v>
      </c>
      <c r="F1413" s="35" t="s">
        <v>1427</v>
      </c>
      <c r="G1413" s="35" t="s">
        <v>3067</v>
      </c>
      <c r="H1413" s="60">
        <v>5</v>
      </c>
      <c r="I1413" s="60">
        <v>939000</v>
      </c>
      <c r="J1413" s="60">
        <f t="shared" si="30"/>
        <v>4695000</v>
      </c>
      <c r="K1413" s="14"/>
      <c r="L1413" s="14"/>
      <c r="M1413" s="14"/>
      <c r="N1413" s="14"/>
      <c r="O1413" s="14"/>
      <c r="P1413" s="14"/>
      <c r="Q1413" s="14"/>
      <c r="R1413" s="14"/>
      <c r="S1413" s="14"/>
      <c r="T1413" s="14"/>
      <c r="U1413" s="14"/>
      <c r="V1413" s="14"/>
      <c r="W1413" s="14"/>
      <c r="X1413" s="14"/>
      <c r="Y1413" s="14"/>
      <c r="Z1413" s="14"/>
      <c r="AA1413" s="14"/>
      <c r="AB1413" s="14"/>
      <c r="AC1413" s="14"/>
      <c r="AD1413" s="14"/>
      <c r="AE1413" s="14"/>
    </row>
    <row r="1414" spans="1:31" s="19" customFormat="1" ht="37.5">
      <c r="A1414" s="28">
        <v>1410</v>
      </c>
      <c r="B1414" s="58" t="s">
        <v>4479</v>
      </c>
      <c r="C1414" s="35" t="s">
        <v>2436</v>
      </c>
      <c r="D1414" s="36" t="s">
        <v>1424</v>
      </c>
      <c r="E1414" s="50" t="s">
        <v>861</v>
      </c>
      <c r="F1414" s="35" t="s">
        <v>1427</v>
      </c>
      <c r="G1414" s="35" t="s">
        <v>3067</v>
      </c>
      <c r="H1414" s="60">
        <v>5</v>
      </c>
      <c r="I1414" s="60">
        <v>939000</v>
      </c>
      <c r="J1414" s="60">
        <f t="shared" si="30"/>
        <v>4695000</v>
      </c>
      <c r="K1414" s="14"/>
      <c r="L1414" s="14"/>
      <c r="M1414" s="14"/>
      <c r="N1414" s="14"/>
      <c r="O1414" s="14"/>
      <c r="P1414" s="14"/>
      <c r="Q1414" s="14"/>
      <c r="R1414" s="14"/>
      <c r="S1414" s="14"/>
      <c r="T1414" s="14"/>
      <c r="U1414" s="14"/>
      <c r="V1414" s="14"/>
      <c r="W1414" s="14"/>
      <c r="X1414" s="14"/>
      <c r="Y1414" s="14"/>
      <c r="Z1414" s="14"/>
      <c r="AA1414" s="14"/>
      <c r="AB1414" s="14"/>
      <c r="AC1414" s="14"/>
      <c r="AD1414" s="14"/>
      <c r="AE1414" s="14"/>
    </row>
    <row r="1415" spans="1:31" s="19" customFormat="1" ht="37.5">
      <c r="A1415" s="28">
        <v>1411</v>
      </c>
      <c r="B1415" s="58" t="s">
        <v>4480</v>
      </c>
      <c r="C1415" s="35" t="s">
        <v>2436</v>
      </c>
      <c r="D1415" s="36" t="s">
        <v>1424</v>
      </c>
      <c r="E1415" s="50" t="s">
        <v>862</v>
      </c>
      <c r="F1415" s="35" t="s">
        <v>1427</v>
      </c>
      <c r="G1415" s="35" t="s">
        <v>3067</v>
      </c>
      <c r="H1415" s="60">
        <v>5</v>
      </c>
      <c r="I1415" s="60">
        <v>2558000</v>
      </c>
      <c r="J1415" s="60">
        <f t="shared" si="30"/>
        <v>12790000</v>
      </c>
      <c r="K1415" s="14"/>
      <c r="L1415" s="14"/>
      <c r="M1415" s="14"/>
      <c r="N1415" s="14"/>
      <c r="O1415" s="14"/>
      <c r="P1415" s="14"/>
      <c r="Q1415" s="14"/>
      <c r="R1415" s="14"/>
      <c r="S1415" s="14"/>
      <c r="T1415" s="14"/>
      <c r="U1415" s="14"/>
      <c r="V1415" s="14"/>
      <c r="W1415" s="14"/>
      <c r="X1415" s="14"/>
      <c r="Y1415" s="14"/>
      <c r="Z1415" s="14"/>
      <c r="AA1415" s="14"/>
      <c r="AB1415" s="14"/>
      <c r="AC1415" s="14"/>
      <c r="AD1415" s="14"/>
      <c r="AE1415" s="14"/>
    </row>
    <row r="1416" spans="1:31" s="19" customFormat="1" ht="37.5">
      <c r="A1416" s="28">
        <v>1412</v>
      </c>
      <c r="B1416" s="58" t="s">
        <v>4481</v>
      </c>
      <c r="C1416" s="35" t="s">
        <v>2437</v>
      </c>
      <c r="D1416" s="36" t="s">
        <v>1435</v>
      </c>
      <c r="E1416" s="50" t="s">
        <v>2716</v>
      </c>
      <c r="F1416" s="35" t="s">
        <v>1427</v>
      </c>
      <c r="G1416" s="35" t="s">
        <v>3067</v>
      </c>
      <c r="H1416" s="60">
        <v>172</v>
      </c>
      <c r="I1416" s="60">
        <v>101640</v>
      </c>
      <c r="J1416" s="60">
        <f t="shared" ref="J1416:J1479" si="31">H1416*I1416</f>
        <v>17482080</v>
      </c>
      <c r="K1416" s="14"/>
      <c r="L1416" s="14"/>
      <c r="M1416" s="14"/>
      <c r="N1416" s="14"/>
      <c r="O1416" s="14"/>
      <c r="P1416" s="14"/>
      <c r="Q1416" s="14"/>
      <c r="R1416" s="14"/>
      <c r="S1416" s="14"/>
      <c r="T1416" s="14"/>
      <c r="U1416" s="14"/>
      <c r="V1416" s="14"/>
      <c r="W1416" s="14"/>
      <c r="X1416" s="14"/>
      <c r="Y1416" s="14"/>
      <c r="Z1416" s="14"/>
      <c r="AA1416" s="14"/>
      <c r="AB1416" s="14"/>
      <c r="AC1416" s="14"/>
      <c r="AD1416" s="14"/>
      <c r="AE1416" s="14"/>
    </row>
    <row r="1417" spans="1:31" s="19" customFormat="1" ht="37.5">
      <c r="A1417" s="28">
        <v>1413</v>
      </c>
      <c r="B1417" s="58" t="s">
        <v>4482</v>
      </c>
      <c r="C1417" s="35" t="s">
        <v>2437</v>
      </c>
      <c r="D1417" s="36" t="s">
        <v>1435</v>
      </c>
      <c r="E1417" s="50" t="s">
        <v>2717</v>
      </c>
      <c r="F1417" s="35" t="s">
        <v>1429</v>
      </c>
      <c r="G1417" s="120" t="s">
        <v>3068</v>
      </c>
      <c r="H1417" s="60">
        <v>50</v>
      </c>
      <c r="I1417" s="60">
        <v>22000</v>
      </c>
      <c r="J1417" s="60">
        <f t="shared" si="31"/>
        <v>1100000</v>
      </c>
      <c r="K1417" s="14"/>
      <c r="L1417" s="14"/>
      <c r="M1417" s="14"/>
      <c r="N1417" s="14"/>
      <c r="O1417" s="14"/>
      <c r="P1417" s="14"/>
      <c r="Q1417" s="14"/>
      <c r="R1417" s="14"/>
      <c r="S1417" s="14"/>
      <c r="T1417" s="14"/>
      <c r="U1417" s="14"/>
      <c r="V1417" s="14"/>
      <c r="W1417" s="14"/>
      <c r="X1417" s="14"/>
      <c r="Y1417" s="14"/>
      <c r="Z1417" s="14"/>
      <c r="AA1417" s="14"/>
      <c r="AB1417" s="14"/>
      <c r="AC1417" s="14"/>
      <c r="AD1417" s="14"/>
      <c r="AE1417" s="14"/>
    </row>
    <row r="1418" spans="1:31" s="19" customFormat="1" ht="37.5">
      <c r="A1418" s="28">
        <v>1414</v>
      </c>
      <c r="B1418" s="58" t="s">
        <v>4483</v>
      </c>
      <c r="C1418" s="35" t="s">
        <v>2437</v>
      </c>
      <c r="D1418" s="36" t="s">
        <v>1435</v>
      </c>
      <c r="E1418" s="50" t="s">
        <v>2718</v>
      </c>
      <c r="F1418" s="35" t="s">
        <v>1427</v>
      </c>
      <c r="G1418" s="35" t="s">
        <v>3067</v>
      </c>
      <c r="H1418" s="60">
        <v>124</v>
      </c>
      <c r="I1418" s="60">
        <v>152460</v>
      </c>
      <c r="J1418" s="60">
        <f t="shared" si="31"/>
        <v>18905040</v>
      </c>
      <c r="K1418" s="14"/>
      <c r="L1418" s="14"/>
      <c r="M1418" s="14"/>
      <c r="N1418" s="14"/>
      <c r="O1418" s="14"/>
      <c r="P1418" s="14"/>
      <c r="Q1418" s="14"/>
      <c r="R1418" s="14"/>
      <c r="S1418" s="14"/>
      <c r="T1418" s="14"/>
      <c r="U1418" s="14"/>
      <c r="V1418" s="14"/>
      <c r="W1418" s="14"/>
      <c r="X1418" s="14"/>
      <c r="Y1418" s="14"/>
      <c r="Z1418" s="14"/>
      <c r="AA1418" s="14"/>
      <c r="AB1418" s="14"/>
      <c r="AC1418" s="14"/>
      <c r="AD1418" s="14"/>
      <c r="AE1418" s="14"/>
    </row>
    <row r="1419" spans="1:31" s="19" customFormat="1" ht="37.5">
      <c r="A1419" s="28">
        <v>1415</v>
      </c>
      <c r="B1419" s="58" t="s">
        <v>4484</v>
      </c>
      <c r="C1419" s="35" t="s">
        <v>2438</v>
      </c>
      <c r="D1419" s="36" t="s">
        <v>1424</v>
      </c>
      <c r="E1419" s="50" t="s">
        <v>2719</v>
      </c>
      <c r="F1419" s="35" t="s">
        <v>1427</v>
      </c>
      <c r="G1419" s="35" t="s">
        <v>3067</v>
      </c>
      <c r="H1419" s="60">
        <v>10</v>
      </c>
      <c r="I1419" s="60">
        <v>939000</v>
      </c>
      <c r="J1419" s="60">
        <f t="shared" si="31"/>
        <v>9390000</v>
      </c>
      <c r="K1419" s="14"/>
      <c r="L1419" s="14"/>
      <c r="M1419" s="14"/>
      <c r="N1419" s="14"/>
      <c r="O1419" s="14"/>
      <c r="P1419" s="14"/>
      <c r="Q1419" s="14"/>
      <c r="R1419" s="14"/>
      <c r="S1419" s="14"/>
      <c r="T1419" s="14"/>
      <c r="U1419" s="14"/>
      <c r="V1419" s="14"/>
      <c r="W1419" s="14"/>
      <c r="X1419" s="14"/>
      <c r="Y1419" s="14"/>
      <c r="Z1419" s="14"/>
      <c r="AA1419" s="14"/>
      <c r="AB1419" s="14"/>
      <c r="AC1419" s="14"/>
      <c r="AD1419" s="14"/>
      <c r="AE1419" s="14"/>
    </row>
    <row r="1420" spans="1:31" s="19" customFormat="1" ht="37.5">
      <c r="A1420" s="28">
        <v>1416</v>
      </c>
      <c r="B1420" s="58" t="s">
        <v>4485</v>
      </c>
      <c r="C1420" s="35" t="s">
        <v>2439</v>
      </c>
      <c r="D1420" s="36" t="s">
        <v>1424</v>
      </c>
      <c r="E1420" s="50" t="s">
        <v>863</v>
      </c>
      <c r="F1420" s="35" t="s">
        <v>1427</v>
      </c>
      <c r="G1420" s="35" t="s">
        <v>3067</v>
      </c>
      <c r="H1420" s="60">
        <v>12</v>
      </c>
      <c r="I1420" s="60">
        <v>3485000</v>
      </c>
      <c r="J1420" s="60">
        <f t="shared" si="31"/>
        <v>41820000</v>
      </c>
      <c r="K1420" s="14"/>
      <c r="L1420" s="14"/>
      <c r="M1420" s="14"/>
      <c r="N1420" s="14"/>
      <c r="O1420" s="14"/>
      <c r="P1420" s="14"/>
      <c r="Q1420" s="14"/>
      <c r="R1420" s="14"/>
      <c r="S1420" s="14"/>
      <c r="T1420" s="14"/>
      <c r="U1420" s="14"/>
      <c r="V1420" s="14"/>
      <c r="W1420" s="14"/>
      <c r="X1420" s="14"/>
      <c r="Y1420" s="14"/>
      <c r="Z1420" s="14"/>
      <c r="AA1420" s="14"/>
      <c r="AB1420" s="14"/>
      <c r="AC1420" s="14"/>
      <c r="AD1420" s="14"/>
      <c r="AE1420" s="14"/>
    </row>
    <row r="1421" spans="1:31" s="19" customFormat="1" ht="37.5">
      <c r="A1421" s="28">
        <v>1417</v>
      </c>
      <c r="B1421" s="58" t="s">
        <v>4486</v>
      </c>
      <c r="C1421" s="35" t="s">
        <v>2720</v>
      </c>
      <c r="D1421" s="36" t="s">
        <v>1426</v>
      </c>
      <c r="E1421" s="50" t="s">
        <v>2716</v>
      </c>
      <c r="F1421" s="35" t="s">
        <v>1429</v>
      </c>
      <c r="G1421" s="120" t="s">
        <v>3068</v>
      </c>
      <c r="H1421" s="60">
        <v>2</v>
      </c>
      <c r="I1421" s="60">
        <v>36800</v>
      </c>
      <c r="J1421" s="60">
        <f t="shared" si="31"/>
        <v>73600</v>
      </c>
      <c r="K1421" s="14"/>
      <c r="L1421" s="14"/>
      <c r="M1421" s="14"/>
      <c r="N1421" s="14"/>
      <c r="O1421" s="14"/>
      <c r="P1421" s="14"/>
      <c r="Q1421" s="14"/>
      <c r="R1421" s="14"/>
      <c r="S1421" s="14"/>
      <c r="T1421" s="14"/>
      <c r="U1421" s="14"/>
      <c r="V1421" s="14"/>
      <c r="W1421" s="14"/>
      <c r="X1421" s="14"/>
      <c r="Y1421" s="14"/>
      <c r="Z1421" s="14"/>
      <c r="AA1421" s="14"/>
      <c r="AB1421" s="14"/>
      <c r="AC1421" s="14"/>
      <c r="AD1421" s="14"/>
      <c r="AE1421" s="14"/>
    </row>
    <row r="1422" spans="1:31" s="19" customFormat="1" ht="37.5">
      <c r="A1422" s="28">
        <v>1418</v>
      </c>
      <c r="B1422" s="58" t="s">
        <v>4487</v>
      </c>
      <c r="C1422" s="35" t="s">
        <v>1394</v>
      </c>
      <c r="D1422" s="36" t="s">
        <v>1426</v>
      </c>
      <c r="E1422" s="50" t="s">
        <v>1562</v>
      </c>
      <c r="F1422" s="35" t="s">
        <v>1429</v>
      </c>
      <c r="G1422" s="120" t="s">
        <v>3068</v>
      </c>
      <c r="H1422" s="60">
        <v>50</v>
      </c>
      <c r="I1422" s="60">
        <v>15600</v>
      </c>
      <c r="J1422" s="60">
        <f t="shared" si="31"/>
        <v>780000</v>
      </c>
      <c r="K1422" s="14"/>
      <c r="L1422" s="14"/>
      <c r="M1422" s="14"/>
      <c r="N1422" s="14"/>
      <c r="O1422" s="14"/>
      <c r="P1422" s="14"/>
      <c r="Q1422" s="14"/>
      <c r="R1422" s="14"/>
      <c r="S1422" s="14"/>
      <c r="T1422" s="14"/>
      <c r="U1422" s="14"/>
      <c r="V1422" s="14"/>
      <c r="W1422" s="14"/>
      <c r="X1422" s="14"/>
      <c r="Y1422" s="14"/>
      <c r="Z1422" s="14"/>
      <c r="AA1422" s="14"/>
      <c r="AB1422" s="14"/>
      <c r="AC1422" s="14"/>
      <c r="AD1422" s="14"/>
      <c r="AE1422" s="14"/>
    </row>
    <row r="1423" spans="1:31" s="19" customFormat="1" ht="56.25">
      <c r="A1423" s="28">
        <v>1419</v>
      </c>
      <c r="B1423" s="58" t="s">
        <v>4488</v>
      </c>
      <c r="C1423" s="35" t="s">
        <v>931</v>
      </c>
      <c r="D1423" s="36" t="s">
        <v>932</v>
      </c>
      <c r="E1423" s="50" t="s">
        <v>933</v>
      </c>
      <c r="F1423" s="35" t="s">
        <v>1427</v>
      </c>
      <c r="G1423" s="35" t="s">
        <v>3069</v>
      </c>
      <c r="H1423" s="60">
        <v>1850</v>
      </c>
      <c r="I1423" s="60">
        <v>39215</v>
      </c>
      <c r="J1423" s="60">
        <f t="shared" si="31"/>
        <v>72547750</v>
      </c>
      <c r="K1423" s="14"/>
      <c r="L1423" s="14"/>
      <c r="M1423" s="14"/>
      <c r="N1423" s="14"/>
      <c r="O1423" s="14"/>
      <c r="P1423" s="14"/>
      <c r="Q1423" s="14"/>
      <c r="R1423" s="14"/>
      <c r="S1423" s="14"/>
      <c r="T1423" s="14"/>
      <c r="U1423" s="14"/>
      <c r="V1423" s="14"/>
      <c r="W1423" s="14"/>
      <c r="X1423" s="14"/>
      <c r="Y1423" s="14"/>
      <c r="Z1423" s="14"/>
      <c r="AA1423" s="14"/>
      <c r="AB1423" s="14"/>
      <c r="AC1423" s="14"/>
      <c r="AD1423" s="14"/>
      <c r="AE1423" s="14"/>
    </row>
    <row r="1424" spans="1:31" s="19" customFormat="1" ht="37.5">
      <c r="A1424" s="28">
        <v>1420</v>
      </c>
      <c r="B1424" s="58" t="s">
        <v>4489</v>
      </c>
      <c r="C1424" s="35" t="s">
        <v>1395</v>
      </c>
      <c r="D1424" s="36" t="s">
        <v>1424</v>
      </c>
      <c r="E1424" s="50" t="s">
        <v>1396</v>
      </c>
      <c r="F1424" s="35" t="s">
        <v>1427</v>
      </c>
      <c r="G1424" s="120" t="s">
        <v>3068</v>
      </c>
      <c r="H1424" s="60">
        <v>5</v>
      </c>
      <c r="I1424" s="60">
        <v>100000</v>
      </c>
      <c r="J1424" s="60">
        <f t="shared" si="31"/>
        <v>500000</v>
      </c>
      <c r="K1424" s="14"/>
      <c r="L1424" s="14"/>
      <c r="M1424" s="14"/>
      <c r="N1424" s="14"/>
      <c r="O1424" s="14"/>
      <c r="P1424" s="14"/>
      <c r="Q1424" s="14"/>
      <c r="R1424" s="14"/>
      <c r="S1424" s="14"/>
      <c r="T1424" s="14"/>
      <c r="U1424" s="14"/>
      <c r="V1424" s="14"/>
      <c r="W1424" s="14"/>
      <c r="X1424" s="14"/>
      <c r="Y1424" s="14"/>
      <c r="Z1424" s="14"/>
      <c r="AA1424" s="14"/>
      <c r="AB1424" s="14"/>
      <c r="AC1424" s="14"/>
      <c r="AD1424" s="14"/>
      <c r="AE1424" s="14"/>
    </row>
    <row r="1425" spans="1:31" s="19" customFormat="1" ht="37.5">
      <c r="A1425" s="28">
        <v>1421</v>
      </c>
      <c r="B1425" s="58" t="s">
        <v>4490</v>
      </c>
      <c r="C1425" s="35" t="s">
        <v>2721</v>
      </c>
      <c r="D1425" s="36" t="s">
        <v>1424</v>
      </c>
      <c r="E1425" s="50" t="s">
        <v>2728</v>
      </c>
      <c r="F1425" s="35" t="s">
        <v>1427</v>
      </c>
      <c r="G1425" s="120" t="s">
        <v>3068</v>
      </c>
      <c r="H1425" s="60">
        <v>39377</v>
      </c>
      <c r="I1425" s="60">
        <v>3520</v>
      </c>
      <c r="J1425" s="60">
        <f t="shared" si="31"/>
        <v>138607040</v>
      </c>
      <c r="K1425" s="14"/>
      <c r="L1425" s="14"/>
      <c r="M1425" s="14"/>
      <c r="N1425" s="14"/>
      <c r="O1425" s="14"/>
      <c r="P1425" s="14"/>
      <c r="Q1425" s="14"/>
      <c r="R1425" s="14"/>
      <c r="S1425" s="14"/>
      <c r="T1425" s="14"/>
      <c r="U1425" s="14"/>
      <c r="V1425" s="14"/>
      <c r="W1425" s="14"/>
      <c r="X1425" s="14"/>
      <c r="Y1425" s="14"/>
      <c r="Z1425" s="14"/>
      <c r="AA1425" s="14"/>
      <c r="AB1425" s="14"/>
      <c r="AC1425" s="14"/>
      <c r="AD1425" s="14"/>
      <c r="AE1425" s="14"/>
    </row>
    <row r="1426" spans="1:31" s="19" customFormat="1" ht="37.5">
      <c r="A1426" s="28">
        <v>1422</v>
      </c>
      <c r="B1426" s="58" t="s">
        <v>4491</v>
      </c>
      <c r="C1426" s="35" t="s">
        <v>2440</v>
      </c>
      <c r="D1426" s="36" t="s">
        <v>1424</v>
      </c>
      <c r="E1426" s="50" t="s">
        <v>2729</v>
      </c>
      <c r="F1426" s="35" t="s">
        <v>1427</v>
      </c>
      <c r="G1426" s="35" t="s">
        <v>3067</v>
      </c>
      <c r="H1426" s="60">
        <v>2</v>
      </c>
      <c r="I1426" s="60">
        <v>528000</v>
      </c>
      <c r="J1426" s="60">
        <f t="shared" si="31"/>
        <v>1056000</v>
      </c>
      <c r="K1426" s="14"/>
      <c r="L1426" s="14"/>
      <c r="M1426" s="14"/>
      <c r="N1426" s="14"/>
      <c r="O1426" s="14"/>
      <c r="P1426" s="14"/>
      <c r="Q1426" s="14"/>
      <c r="R1426" s="14"/>
      <c r="S1426" s="14"/>
      <c r="T1426" s="14"/>
      <c r="U1426" s="14"/>
      <c r="V1426" s="14"/>
      <c r="W1426" s="14"/>
      <c r="X1426" s="14"/>
      <c r="Y1426" s="14"/>
      <c r="Z1426" s="14"/>
      <c r="AA1426" s="14"/>
      <c r="AB1426" s="14"/>
      <c r="AC1426" s="14"/>
      <c r="AD1426" s="14"/>
      <c r="AE1426" s="14"/>
    </row>
    <row r="1427" spans="1:31" s="19" customFormat="1" ht="56.25">
      <c r="A1427" s="28">
        <v>1423</v>
      </c>
      <c r="B1427" s="58" t="s">
        <v>4492</v>
      </c>
      <c r="C1427" s="35" t="s">
        <v>2441</v>
      </c>
      <c r="D1427" s="36" t="s">
        <v>1405</v>
      </c>
      <c r="E1427" s="50" t="s">
        <v>2730</v>
      </c>
      <c r="F1427" s="35" t="s">
        <v>1429</v>
      </c>
      <c r="G1427" s="35" t="s">
        <v>3069</v>
      </c>
      <c r="H1427" s="60">
        <v>40</v>
      </c>
      <c r="I1427" s="60">
        <v>61000</v>
      </c>
      <c r="J1427" s="60">
        <f t="shared" si="31"/>
        <v>2440000</v>
      </c>
      <c r="K1427" s="14"/>
      <c r="L1427" s="14"/>
      <c r="M1427" s="14"/>
      <c r="N1427" s="14"/>
      <c r="O1427" s="14"/>
      <c r="P1427" s="14"/>
      <c r="Q1427" s="14"/>
      <c r="R1427" s="14"/>
      <c r="S1427" s="14"/>
      <c r="T1427" s="14"/>
      <c r="U1427" s="14"/>
      <c r="V1427" s="14"/>
      <c r="W1427" s="14"/>
      <c r="X1427" s="14"/>
      <c r="Y1427" s="14"/>
      <c r="Z1427" s="14"/>
      <c r="AA1427" s="14"/>
      <c r="AB1427" s="14"/>
      <c r="AC1427" s="14"/>
      <c r="AD1427" s="14"/>
      <c r="AE1427" s="14"/>
    </row>
    <row r="1428" spans="1:31" s="19" customFormat="1" ht="56.25">
      <c r="A1428" s="28">
        <v>1424</v>
      </c>
      <c r="B1428" s="58" t="s">
        <v>4493</v>
      </c>
      <c r="C1428" s="35" t="s">
        <v>2441</v>
      </c>
      <c r="D1428" s="36" t="s">
        <v>1405</v>
      </c>
      <c r="E1428" s="50" t="s">
        <v>2731</v>
      </c>
      <c r="F1428" s="35" t="s">
        <v>1429</v>
      </c>
      <c r="G1428" s="35" t="s">
        <v>3069</v>
      </c>
      <c r="H1428" s="60">
        <v>25</v>
      </c>
      <c r="I1428" s="60">
        <v>67000</v>
      </c>
      <c r="J1428" s="60">
        <f t="shared" si="31"/>
        <v>1675000</v>
      </c>
      <c r="K1428" s="14"/>
      <c r="L1428" s="14"/>
      <c r="M1428" s="14"/>
      <c r="N1428" s="14"/>
      <c r="O1428" s="14"/>
      <c r="P1428" s="14"/>
      <c r="Q1428" s="14"/>
      <c r="R1428" s="14"/>
      <c r="S1428" s="14"/>
      <c r="T1428" s="14"/>
      <c r="U1428" s="14"/>
      <c r="V1428" s="14"/>
      <c r="W1428" s="14"/>
      <c r="X1428" s="14"/>
      <c r="Y1428" s="14"/>
      <c r="Z1428" s="14"/>
      <c r="AA1428" s="14"/>
      <c r="AB1428" s="14"/>
      <c r="AC1428" s="14"/>
      <c r="AD1428" s="14"/>
      <c r="AE1428" s="14"/>
    </row>
    <row r="1429" spans="1:31" s="19" customFormat="1" ht="37.5">
      <c r="A1429" s="28">
        <v>1425</v>
      </c>
      <c r="B1429" s="58" t="s">
        <v>4494</v>
      </c>
      <c r="C1429" s="35" t="s">
        <v>1397</v>
      </c>
      <c r="D1429" s="36" t="s">
        <v>1424</v>
      </c>
      <c r="E1429" s="50" t="s">
        <v>1431</v>
      </c>
      <c r="F1429" s="35" t="s">
        <v>1429</v>
      </c>
      <c r="G1429" s="120" t="s">
        <v>3068</v>
      </c>
      <c r="H1429" s="60">
        <v>45</v>
      </c>
      <c r="I1429" s="60">
        <v>132000</v>
      </c>
      <c r="J1429" s="60">
        <f t="shared" si="31"/>
        <v>5940000</v>
      </c>
      <c r="K1429" s="14"/>
      <c r="L1429" s="14"/>
      <c r="M1429" s="14"/>
      <c r="N1429" s="14"/>
      <c r="O1429" s="14"/>
      <c r="P1429" s="14"/>
      <c r="Q1429" s="14"/>
      <c r="R1429" s="14"/>
      <c r="S1429" s="14"/>
      <c r="T1429" s="14"/>
      <c r="U1429" s="14"/>
      <c r="V1429" s="14"/>
      <c r="W1429" s="14"/>
      <c r="X1429" s="14"/>
      <c r="Y1429" s="14"/>
      <c r="Z1429" s="14"/>
      <c r="AA1429" s="14"/>
      <c r="AB1429" s="14"/>
      <c r="AC1429" s="14"/>
      <c r="AD1429" s="14"/>
      <c r="AE1429" s="14"/>
    </row>
    <row r="1430" spans="1:31" s="19" customFormat="1" ht="93.75">
      <c r="A1430" s="28">
        <v>1426</v>
      </c>
      <c r="B1430" s="58" t="s">
        <v>4495</v>
      </c>
      <c r="C1430" s="35" t="s">
        <v>2722</v>
      </c>
      <c r="D1430" s="36" t="s">
        <v>1426</v>
      </c>
      <c r="E1430" s="50" t="s">
        <v>2723</v>
      </c>
      <c r="F1430" s="35" t="s">
        <v>1429</v>
      </c>
      <c r="G1430" s="120" t="s">
        <v>3068</v>
      </c>
      <c r="H1430" s="60">
        <v>200</v>
      </c>
      <c r="I1430" s="60">
        <v>15000</v>
      </c>
      <c r="J1430" s="60">
        <f t="shared" si="31"/>
        <v>3000000</v>
      </c>
      <c r="K1430" s="14"/>
      <c r="L1430" s="14"/>
      <c r="M1430" s="14"/>
      <c r="N1430" s="14"/>
      <c r="O1430" s="14"/>
      <c r="P1430" s="14"/>
      <c r="Q1430" s="14"/>
      <c r="R1430" s="14"/>
      <c r="S1430" s="14"/>
      <c r="T1430" s="14"/>
      <c r="U1430" s="14"/>
      <c r="V1430" s="14"/>
      <c r="W1430" s="14"/>
      <c r="X1430" s="14"/>
      <c r="Y1430" s="14"/>
      <c r="Z1430" s="14"/>
      <c r="AA1430" s="14"/>
      <c r="AB1430" s="14"/>
      <c r="AC1430" s="14"/>
      <c r="AD1430" s="14"/>
      <c r="AE1430" s="14"/>
    </row>
    <row r="1431" spans="1:31" s="19" customFormat="1" ht="93.75">
      <c r="A1431" s="28">
        <v>1427</v>
      </c>
      <c r="B1431" s="58" t="s">
        <v>4496</v>
      </c>
      <c r="C1431" s="35" t="s">
        <v>2722</v>
      </c>
      <c r="D1431" s="36" t="s">
        <v>1424</v>
      </c>
      <c r="E1431" s="50" t="s">
        <v>2724</v>
      </c>
      <c r="F1431" s="35" t="s">
        <v>1427</v>
      </c>
      <c r="G1431" s="120" t="s">
        <v>3068</v>
      </c>
      <c r="H1431" s="60">
        <v>1320</v>
      </c>
      <c r="I1431" s="60">
        <v>20900</v>
      </c>
      <c r="J1431" s="60">
        <f t="shared" si="31"/>
        <v>27588000</v>
      </c>
      <c r="K1431" s="14"/>
      <c r="L1431" s="14"/>
      <c r="M1431" s="14"/>
      <c r="N1431" s="14"/>
      <c r="O1431" s="14"/>
      <c r="P1431" s="14"/>
      <c r="Q1431" s="14"/>
      <c r="R1431" s="14"/>
      <c r="S1431" s="14"/>
      <c r="T1431" s="14"/>
      <c r="U1431" s="14"/>
      <c r="V1431" s="14"/>
      <c r="W1431" s="14"/>
      <c r="X1431" s="14"/>
      <c r="Y1431" s="14"/>
      <c r="Z1431" s="14"/>
      <c r="AA1431" s="14"/>
      <c r="AB1431" s="14"/>
      <c r="AC1431" s="14"/>
      <c r="AD1431" s="14"/>
      <c r="AE1431" s="14"/>
    </row>
    <row r="1432" spans="1:31" s="19" customFormat="1" ht="112.5">
      <c r="A1432" s="28">
        <v>1428</v>
      </c>
      <c r="B1432" s="58" t="s">
        <v>4497</v>
      </c>
      <c r="C1432" s="51" t="s">
        <v>2725</v>
      </c>
      <c r="D1432" s="52" t="s">
        <v>1424</v>
      </c>
      <c r="E1432" s="139" t="s">
        <v>2744</v>
      </c>
      <c r="F1432" s="35" t="s">
        <v>1427</v>
      </c>
      <c r="G1432" s="120" t="s">
        <v>3068</v>
      </c>
      <c r="H1432" s="60">
        <v>30880</v>
      </c>
      <c r="I1432" s="60">
        <v>15000</v>
      </c>
      <c r="J1432" s="60">
        <f t="shared" si="31"/>
        <v>463200000</v>
      </c>
      <c r="K1432" s="14"/>
      <c r="L1432" s="14"/>
      <c r="M1432" s="14"/>
      <c r="N1432" s="14"/>
      <c r="O1432" s="14"/>
      <c r="P1432" s="14"/>
      <c r="Q1432" s="14"/>
      <c r="R1432" s="14"/>
      <c r="S1432" s="14"/>
      <c r="T1432" s="14"/>
      <c r="U1432" s="14"/>
      <c r="V1432" s="14"/>
      <c r="W1432" s="14"/>
      <c r="X1432" s="14"/>
      <c r="Y1432" s="14"/>
      <c r="Z1432" s="14"/>
      <c r="AA1432" s="14"/>
      <c r="AB1432" s="14"/>
      <c r="AC1432" s="14"/>
      <c r="AD1432" s="14"/>
      <c r="AE1432" s="14"/>
    </row>
    <row r="1433" spans="1:31" s="19" customFormat="1" ht="37.5">
      <c r="A1433" s="28">
        <v>1429</v>
      </c>
      <c r="B1433" s="58" t="s">
        <v>4498</v>
      </c>
      <c r="C1433" s="35" t="s">
        <v>2725</v>
      </c>
      <c r="D1433" s="36" t="s">
        <v>1424</v>
      </c>
      <c r="E1433" s="50" t="s">
        <v>2726</v>
      </c>
      <c r="F1433" s="35" t="s">
        <v>1427</v>
      </c>
      <c r="G1433" s="120" t="s">
        <v>3068</v>
      </c>
      <c r="H1433" s="60">
        <v>17970</v>
      </c>
      <c r="I1433" s="60">
        <v>11550</v>
      </c>
      <c r="J1433" s="60">
        <f t="shared" si="31"/>
        <v>207553500</v>
      </c>
      <c r="K1433" s="14"/>
      <c r="L1433" s="14"/>
      <c r="M1433" s="14"/>
      <c r="N1433" s="14"/>
      <c r="O1433" s="14"/>
      <c r="P1433" s="14"/>
      <c r="Q1433" s="14"/>
      <c r="R1433" s="14"/>
      <c r="S1433" s="14"/>
      <c r="T1433" s="14"/>
      <c r="U1433" s="14"/>
      <c r="V1433" s="14"/>
      <c r="W1433" s="14"/>
      <c r="X1433" s="14"/>
      <c r="Y1433" s="14"/>
      <c r="Z1433" s="14"/>
      <c r="AA1433" s="14"/>
      <c r="AB1433" s="14"/>
      <c r="AC1433" s="14"/>
      <c r="AD1433" s="14"/>
      <c r="AE1433" s="14"/>
    </row>
    <row r="1434" spans="1:31" s="19" customFormat="1" ht="37.5">
      <c r="A1434" s="28">
        <v>1430</v>
      </c>
      <c r="B1434" s="58" t="s">
        <v>4499</v>
      </c>
      <c r="C1434" s="35" t="s">
        <v>2442</v>
      </c>
      <c r="D1434" s="36" t="s">
        <v>1424</v>
      </c>
      <c r="E1434" s="50" t="s">
        <v>2745</v>
      </c>
      <c r="F1434" s="35" t="s">
        <v>1429</v>
      </c>
      <c r="G1434" s="35" t="s">
        <v>3067</v>
      </c>
      <c r="H1434" s="60">
        <v>12</v>
      </c>
      <c r="I1434" s="60">
        <v>157500</v>
      </c>
      <c r="J1434" s="60">
        <f t="shared" si="31"/>
        <v>1890000</v>
      </c>
      <c r="K1434" s="14"/>
      <c r="L1434" s="14"/>
      <c r="M1434" s="14"/>
      <c r="N1434" s="14"/>
      <c r="O1434" s="14"/>
      <c r="P1434" s="14"/>
      <c r="Q1434" s="14"/>
      <c r="R1434" s="14"/>
      <c r="S1434" s="14"/>
      <c r="T1434" s="14"/>
      <c r="U1434" s="14"/>
      <c r="V1434" s="14"/>
      <c r="W1434" s="14"/>
      <c r="X1434" s="14"/>
      <c r="Y1434" s="14"/>
      <c r="Z1434" s="14"/>
      <c r="AA1434" s="14"/>
      <c r="AB1434" s="14"/>
      <c r="AC1434" s="14"/>
      <c r="AD1434" s="14"/>
      <c r="AE1434" s="14"/>
    </row>
    <row r="1435" spans="1:31" s="19" customFormat="1" ht="37.5">
      <c r="A1435" s="28">
        <v>1431</v>
      </c>
      <c r="B1435" s="58" t="s">
        <v>4500</v>
      </c>
      <c r="C1435" s="35" t="s">
        <v>2442</v>
      </c>
      <c r="D1435" s="36" t="s">
        <v>1424</v>
      </c>
      <c r="E1435" s="50" t="s">
        <v>2746</v>
      </c>
      <c r="F1435" s="35" t="s">
        <v>1429</v>
      </c>
      <c r="G1435" s="120" t="s">
        <v>3068</v>
      </c>
      <c r="H1435" s="60">
        <v>7</v>
      </c>
      <c r="I1435" s="60">
        <v>200000</v>
      </c>
      <c r="J1435" s="60">
        <f t="shared" si="31"/>
        <v>1400000</v>
      </c>
      <c r="K1435" s="14"/>
      <c r="L1435" s="14"/>
      <c r="M1435" s="14"/>
      <c r="N1435" s="14"/>
      <c r="O1435" s="14"/>
      <c r="P1435" s="14"/>
      <c r="Q1435" s="14"/>
      <c r="R1435" s="14"/>
      <c r="S1435" s="14"/>
      <c r="T1435" s="14"/>
      <c r="U1435" s="14"/>
      <c r="V1435" s="14"/>
      <c r="W1435" s="14"/>
      <c r="X1435" s="14"/>
      <c r="Y1435" s="14"/>
      <c r="Z1435" s="14"/>
      <c r="AA1435" s="14"/>
      <c r="AB1435" s="14"/>
      <c r="AC1435" s="14"/>
      <c r="AD1435" s="14"/>
      <c r="AE1435" s="14"/>
    </row>
    <row r="1436" spans="1:31" s="19" customFormat="1" ht="37.5">
      <c r="A1436" s="28">
        <v>1432</v>
      </c>
      <c r="B1436" s="58" t="s">
        <v>4501</v>
      </c>
      <c r="C1436" s="35" t="s">
        <v>2442</v>
      </c>
      <c r="D1436" s="36" t="s">
        <v>1424</v>
      </c>
      <c r="E1436" s="50" t="s">
        <v>2747</v>
      </c>
      <c r="F1436" s="35" t="s">
        <v>1429</v>
      </c>
      <c r="G1436" s="120" t="s">
        <v>3068</v>
      </c>
      <c r="H1436" s="60">
        <v>12</v>
      </c>
      <c r="I1436" s="60">
        <v>40000</v>
      </c>
      <c r="J1436" s="60">
        <f t="shared" si="31"/>
        <v>480000</v>
      </c>
      <c r="K1436" s="14"/>
      <c r="L1436" s="14"/>
      <c r="M1436" s="14"/>
      <c r="N1436" s="14"/>
      <c r="O1436" s="14"/>
      <c r="P1436" s="14"/>
      <c r="Q1436" s="14"/>
      <c r="R1436" s="14"/>
      <c r="S1436" s="14"/>
      <c r="T1436" s="14"/>
      <c r="U1436" s="14"/>
      <c r="V1436" s="14"/>
      <c r="W1436" s="14"/>
      <c r="X1436" s="14"/>
      <c r="Y1436" s="14"/>
      <c r="Z1436" s="14"/>
      <c r="AA1436" s="14"/>
      <c r="AB1436" s="14"/>
      <c r="AC1436" s="14"/>
      <c r="AD1436" s="14"/>
      <c r="AE1436" s="14"/>
    </row>
    <row r="1437" spans="1:31" s="19" customFormat="1" ht="37.5">
      <c r="A1437" s="28">
        <v>1433</v>
      </c>
      <c r="B1437" s="58" t="s">
        <v>4502</v>
      </c>
      <c r="C1437" s="35" t="s">
        <v>2442</v>
      </c>
      <c r="D1437" s="36" t="s">
        <v>1424</v>
      </c>
      <c r="E1437" s="50" t="s">
        <v>2748</v>
      </c>
      <c r="F1437" s="35" t="s">
        <v>1429</v>
      </c>
      <c r="G1437" s="35" t="s">
        <v>3067</v>
      </c>
      <c r="H1437" s="60">
        <v>5</v>
      </c>
      <c r="I1437" s="60">
        <v>115000</v>
      </c>
      <c r="J1437" s="60">
        <f t="shared" si="31"/>
        <v>575000</v>
      </c>
      <c r="K1437" s="14"/>
      <c r="L1437" s="14"/>
      <c r="M1437" s="14"/>
      <c r="N1437" s="14"/>
      <c r="O1437" s="14"/>
      <c r="P1437" s="14"/>
      <c r="Q1437" s="14"/>
      <c r="R1437" s="14"/>
      <c r="S1437" s="14"/>
      <c r="T1437" s="14"/>
      <c r="U1437" s="14"/>
      <c r="V1437" s="14"/>
      <c r="W1437" s="14"/>
      <c r="X1437" s="14"/>
      <c r="Y1437" s="14"/>
      <c r="Z1437" s="14"/>
      <c r="AA1437" s="14"/>
      <c r="AB1437" s="14"/>
      <c r="AC1437" s="14"/>
      <c r="AD1437" s="14"/>
      <c r="AE1437" s="14"/>
    </row>
    <row r="1438" spans="1:31" s="19" customFormat="1" ht="37.5">
      <c r="A1438" s="28">
        <v>1434</v>
      </c>
      <c r="B1438" s="58" t="s">
        <v>4503</v>
      </c>
      <c r="C1438" s="35" t="s">
        <v>2442</v>
      </c>
      <c r="D1438" s="36" t="s">
        <v>1424</v>
      </c>
      <c r="E1438" s="50" t="s">
        <v>2749</v>
      </c>
      <c r="F1438" s="35" t="s">
        <v>1429</v>
      </c>
      <c r="G1438" s="120" t="s">
        <v>3068</v>
      </c>
      <c r="H1438" s="60">
        <v>7</v>
      </c>
      <c r="I1438" s="60">
        <v>140000</v>
      </c>
      <c r="J1438" s="60">
        <f t="shared" si="31"/>
        <v>980000</v>
      </c>
      <c r="K1438" s="14"/>
      <c r="L1438" s="14"/>
      <c r="M1438" s="14"/>
      <c r="N1438" s="14"/>
      <c r="O1438" s="14"/>
      <c r="P1438" s="14"/>
      <c r="Q1438" s="14"/>
      <c r="R1438" s="14"/>
      <c r="S1438" s="14"/>
      <c r="T1438" s="14"/>
      <c r="U1438" s="14"/>
      <c r="V1438" s="14"/>
      <c r="W1438" s="14"/>
      <c r="X1438" s="14"/>
      <c r="Y1438" s="14"/>
      <c r="Z1438" s="14"/>
      <c r="AA1438" s="14"/>
      <c r="AB1438" s="14"/>
      <c r="AC1438" s="14"/>
      <c r="AD1438" s="14"/>
      <c r="AE1438" s="14"/>
    </row>
    <row r="1439" spans="1:31" s="19" customFormat="1" ht="37.5">
      <c r="A1439" s="28">
        <v>1435</v>
      </c>
      <c r="B1439" s="58" t="s">
        <v>4504</v>
      </c>
      <c r="C1439" s="46" t="s">
        <v>2445</v>
      </c>
      <c r="D1439" s="47" t="s">
        <v>1405</v>
      </c>
      <c r="E1439" s="111" t="s">
        <v>2446</v>
      </c>
      <c r="F1439" s="35" t="s">
        <v>1427</v>
      </c>
      <c r="G1439" s="35" t="s">
        <v>3067</v>
      </c>
      <c r="H1439" s="60">
        <v>1</v>
      </c>
      <c r="I1439" s="60">
        <v>66000000</v>
      </c>
      <c r="J1439" s="60">
        <f t="shared" si="31"/>
        <v>66000000</v>
      </c>
      <c r="K1439" s="14"/>
      <c r="L1439" s="14"/>
      <c r="M1439" s="14"/>
      <c r="N1439" s="14"/>
      <c r="O1439" s="14"/>
      <c r="P1439" s="14"/>
      <c r="Q1439" s="14"/>
      <c r="R1439" s="14"/>
      <c r="S1439" s="14"/>
      <c r="T1439" s="14"/>
      <c r="U1439" s="14"/>
      <c r="V1439" s="14"/>
      <c r="W1439" s="14"/>
      <c r="X1439" s="14"/>
      <c r="Y1439" s="14"/>
      <c r="Z1439" s="14"/>
      <c r="AA1439" s="14"/>
      <c r="AB1439" s="14"/>
      <c r="AC1439" s="14"/>
      <c r="AD1439" s="14"/>
      <c r="AE1439" s="14"/>
    </row>
    <row r="1440" spans="1:31" s="19" customFormat="1" ht="37.5">
      <c r="A1440" s="28">
        <v>1436</v>
      </c>
      <c r="B1440" s="58" t="s">
        <v>4505</v>
      </c>
      <c r="C1440" s="35" t="s">
        <v>1398</v>
      </c>
      <c r="D1440" s="36" t="s">
        <v>1424</v>
      </c>
      <c r="E1440" s="50"/>
      <c r="F1440" s="35" t="s">
        <v>1429</v>
      </c>
      <c r="G1440" s="120" t="s">
        <v>3068</v>
      </c>
      <c r="H1440" s="60">
        <v>200</v>
      </c>
      <c r="I1440" s="60">
        <v>2500</v>
      </c>
      <c r="J1440" s="60">
        <f t="shared" si="31"/>
        <v>500000</v>
      </c>
      <c r="K1440" s="14"/>
      <c r="L1440" s="14"/>
      <c r="M1440" s="14"/>
      <c r="N1440" s="14"/>
      <c r="O1440" s="14"/>
      <c r="P1440" s="14"/>
      <c r="Q1440" s="14"/>
      <c r="R1440" s="14"/>
      <c r="S1440" s="14"/>
      <c r="T1440" s="14"/>
      <c r="U1440" s="14"/>
      <c r="V1440" s="14"/>
      <c r="W1440" s="14"/>
      <c r="X1440" s="14"/>
      <c r="Y1440" s="14"/>
      <c r="Z1440" s="14"/>
      <c r="AA1440" s="14"/>
      <c r="AB1440" s="14"/>
      <c r="AC1440" s="14"/>
      <c r="AD1440" s="14"/>
      <c r="AE1440" s="14"/>
    </row>
    <row r="1441" spans="1:31" s="19" customFormat="1" ht="37.5">
      <c r="A1441" s="28">
        <v>1437</v>
      </c>
      <c r="B1441" s="58" t="s">
        <v>4506</v>
      </c>
      <c r="C1441" s="35" t="s">
        <v>864</v>
      </c>
      <c r="D1441" s="36" t="s">
        <v>1424</v>
      </c>
      <c r="E1441" s="50" t="s">
        <v>865</v>
      </c>
      <c r="F1441" s="35" t="s">
        <v>1427</v>
      </c>
      <c r="G1441" s="35" t="s">
        <v>3067</v>
      </c>
      <c r="H1441" s="60">
        <v>113242</v>
      </c>
      <c r="I1441" s="60">
        <v>45980</v>
      </c>
      <c r="J1441" s="60">
        <f t="shared" si="31"/>
        <v>5206867160</v>
      </c>
      <c r="K1441" s="14"/>
      <c r="L1441" s="14"/>
      <c r="M1441" s="14"/>
      <c r="N1441" s="14"/>
      <c r="O1441" s="14"/>
      <c r="P1441" s="14"/>
      <c r="Q1441" s="14"/>
      <c r="R1441" s="14"/>
      <c r="S1441" s="14"/>
      <c r="T1441" s="14"/>
      <c r="U1441" s="14"/>
      <c r="V1441" s="14"/>
      <c r="W1441" s="14"/>
      <c r="X1441" s="14"/>
      <c r="Y1441" s="14"/>
      <c r="Z1441" s="14"/>
      <c r="AA1441" s="14"/>
      <c r="AB1441" s="14"/>
      <c r="AC1441" s="14"/>
      <c r="AD1441" s="14"/>
      <c r="AE1441" s="14"/>
    </row>
    <row r="1442" spans="1:31" s="19" customFormat="1" ht="56.25">
      <c r="A1442" s="28">
        <v>1438</v>
      </c>
      <c r="B1442" s="58" t="s">
        <v>4507</v>
      </c>
      <c r="C1442" s="35" t="s">
        <v>2750</v>
      </c>
      <c r="D1442" s="36" t="s">
        <v>1405</v>
      </c>
      <c r="E1442" s="50" t="s">
        <v>934</v>
      </c>
      <c r="F1442" s="35" t="s">
        <v>1427</v>
      </c>
      <c r="G1442" s="35" t="s">
        <v>3069</v>
      </c>
      <c r="H1442" s="60">
        <v>200</v>
      </c>
      <c r="I1442" s="60">
        <v>35800</v>
      </c>
      <c r="J1442" s="60">
        <f t="shared" si="31"/>
        <v>7160000</v>
      </c>
      <c r="K1442" s="14"/>
      <c r="L1442" s="14"/>
      <c r="M1442" s="14"/>
      <c r="N1442" s="14"/>
      <c r="O1442" s="14"/>
      <c r="P1442" s="14"/>
      <c r="Q1442" s="14"/>
      <c r="R1442" s="14"/>
      <c r="S1442" s="14"/>
      <c r="T1442" s="14"/>
      <c r="U1442" s="14"/>
      <c r="V1442" s="14"/>
      <c r="W1442" s="14"/>
      <c r="X1442" s="14"/>
      <c r="Y1442" s="14"/>
      <c r="Z1442" s="14"/>
      <c r="AA1442" s="14"/>
      <c r="AB1442" s="14"/>
      <c r="AC1442" s="14"/>
      <c r="AD1442" s="14"/>
      <c r="AE1442" s="14"/>
    </row>
    <row r="1443" spans="1:31" s="19" customFormat="1" ht="37.5">
      <c r="A1443" s="28">
        <v>1439</v>
      </c>
      <c r="B1443" s="58" t="s">
        <v>4508</v>
      </c>
      <c r="C1443" s="35" t="s">
        <v>2447</v>
      </c>
      <c r="D1443" s="36" t="s">
        <v>1424</v>
      </c>
      <c r="E1443" s="50" t="s">
        <v>2448</v>
      </c>
      <c r="F1443" s="35" t="s">
        <v>1429</v>
      </c>
      <c r="G1443" s="35" t="s">
        <v>3067</v>
      </c>
      <c r="H1443" s="60">
        <v>10000</v>
      </c>
      <c r="I1443" s="60">
        <v>6362.4</v>
      </c>
      <c r="J1443" s="60">
        <f t="shared" si="31"/>
        <v>63624000</v>
      </c>
      <c r="K1443" s="14"/>
      <c r="L1443" s="14"/>
      <c r="M1443" s="14"/>
      <c r="N1443" s="14"/>
      <c r="O1443" s="14"/>
      <c r="P1443" s="14"/>
      <c r="Q1443" s="14"/>
      <c r="R1443" s="14"/>
      <c r="S1443" s="14"/>
      <c r="T1443" s="14"/>
      <c r="U1443" s="14"/>
      <c r="V1443" s="14"/>
      <c r="W1443" s="14"/>
      <c r="X1443" s="14"/>
      <c r="Y1443" s="14"/>
      <c r="Z1443" s="14"/>
      <c r="AA1443" s="14"/>
      <c r="AB1443" s="14"/>
      <c r="AC1443" s="14"/>
      <c r="AD1443" s="14"/>
      <c r="AE1443" s="14"/>
    </row>
    <row r="1444" spans="1:31" s="19" customFormat="1" ht="37.5">
      <c r="A1444" s="28">
        <v>1440</v>
      </c>
      <c r="B1444" s="58" t="s">
        <v>4509</v>
      </c>
      <c r="C1444" s="35" t="s">
        <v>2447</v>
      </c>
      <c r="D1444" s="36" t="s">
        <v>1424</v>
      </c>
      <c r="E1444" s="50" t="s">
        <v>2449</v>
      </c>
      <c r="F1444" s="35" t="s">
        <v>1429</v>
      </c>
      <c r="G1444" s="35" t="s">
        <v>3067</v>
      </c>
      <c r="H1444" s="60">
        <v>5000</v>
      </c>
      <c r="I1444" s="60">
        <v>4151.3999999999996</v>
      </c>
      <c r="J1444" s="60">
        <f t="shared" si="31"/>
        <v>20757000</v>
      </c>
      <c r="K1444" s="14"/>
      <c r="L1444" s="14"/>
      <c r="M1444" s="14"/>
      <c r="N1444" s="14"/>
      <c r="O1444" s="14"/>
      <c r="P1444" s="14"/>
      <c r="Q1444" s="14"/>
      <c r="R1444" s="14"/>
      <c r="S1444" s="14"/>
      <c r="T1444" s="14"/>
      <c r="U1444" s="14"/>
      <c r="V1444" s="14"/>
      <c r="W1444" s="14"/>
      <c r="X1444" s="14"/>
      <c r="Y1444" s="14"/>
      <c r="Z1444" s="14"/>
      <c r="AA1444" s="14"/>
      <c r="AB1444" s="14"/>
      <c r="AC1444" s="14"/>
      <c r="AD1444" s="14"/>
      <c r="AE1444" s="14"/>
    </row>
    <row r="1445" spans="1:31" s="19" customFormat="1" ht="37.5">
      <c r="A1445" s="28">
        <v>1441</v>
      </c>
      <c r="B1445" s="58" t="s">
        <v>4510</v>
      </c>
      <c r="C1445" s="35" t="s">
        <v>1399</v>
      </c>
      <c r="D1445" s="36" t="s">
        <v>1424</v>
      </c>
      <c r="E1445" s="50" t="s">
        <v>1431</v>
      </c>
      <c r="F1445" s="35" t="s">
        <v>1432</v>
      </c>
      <c r="G1445" s="120" t="s">
        <v>3068</v>
      </c>
      <c r="H1445" s="60">
        <v>24800</v>
      </c>
      <c r="I1445" s="60">
        <v>594</v>
      </c>
      <c r="J1445" s="60">
        <f t="shared" si="31"/>
        <v>14731200</v>
      </c>
      <c r="K1445" s="14"/>
      <c r="L1445" s="14"/>
      <c r="M1445" s="14"/>
      <c r="N1445" s="14"/>
      <c r="O1445" s="14"/>
      <c r="P1445" s="14"/>
      <c r="Q1445" s="14"/>
      <c r="R1445" s="14"/>
      <c r="S1445" s="14"/>
      <c r="T1445" s="14"/>
      <c r="U1445" s="14"/>
      <c r="V1445" s="14"/>
      <c r="W1445" s="14"/>
      <c r="X1445" s="14"/>
      <c r="Y1445" s="14"/>
      <c r="Z1445" s="14"/>
      <c r="AA1445" s="14"/>
      <c r="AB1445" s="14"/>
      <c r="AC1445" s="14"/>
      <c r="AD1445" s="14"/>
      <c r="AE1445" s="14"/>
    </row>
    <row r="1446" spans="1:31" s="19" customFormat="1" ht="37.5">
      <c r="A1446" s="28">
        <v>1442</v>
      </c>
      <c r="B1446" s="58" t="s">
        <v>4511</v>
      </c>
      <c r="C1446" s="35" t="s">
        <v>2756</v>
      </c>
      <c r="D1446" s="36" t="s">
        <v>1424</v>
      </c>
      <c r="E1446" s="50" t="s">
        <v>2751</v>
      </c>
      <c r="F1446" s="35" t="s">
        <v>1429</v>
      </c>
      <c r="G1446" s="35" t="s">
        <v>3067</v>
      </c>
      <c r="H1446" s="60">
        <v>140</v>
      </c>
      <c r="I1446" s="60">
        <v>7000</v>
      </c>
      <c r="J1446" s="60">
        <f t="shared" si="31"/>
        <v>980000</v>
      </c>
      <c r="K1446" s="14"/>
      <c r="L1446" s="14"/>
      <c r="M1446" s="14"/>
      <c r="N1446" s="14"/>
      <c r="O1446" s="14"/>
      <c r="P1446" s="14"/>
      <c r="Q1446" s="14"/>
      <c r="R1446" s="14"/>
      <c r="S1446" s="14"/>
      <c r="T1446" s="14"/>
      <c r="U1446" s="14"/>
      <c r="V1446" s="14"/>
      <c r="W1446" s="14"/>
      <c r="X1446" s="14"/>
      <c r="Y1446" s="14"/>
      <c r="Z1446" s="14"/>
      <c r="AA1446" s="14"/>
      <c r="AB1446" s="14"/>
      <c r="AC1446" s="14"/>
      <c r="AD1446" s="14"/>
      <c r="AE1446" s="14"/>
    </row>
    <row r="1447" spans="1:31" s="19" customFormat="1" ht="37.5">
      <c r="A1447" s="28">
        <v>1443</v>
      </c>
      <c r="B1447" s="58" t="s">
        <v>4512</v>
      </c>
      <c r="C1447" s="35" t="s">
        <v>2756</v>
      </c>
      <c r="D1447" s="36" t="s">
        <v>1602</v>
      </c>
      <c r="E1447" s="50" t="s">
        <v>1400</v>
      </c>
      <c r="F1447" s="35" t="s">
        <v>1429</v>
      </c>
      <c r="G1447" s="120" t="s">
        <v>3068</v>
      </c>
      <c r="H1447" s="60">
        <v>41600</v>
      </c>
      <c r="I1447" s="60">
        <v>968</v>
      </c>
      <c r="J1447" s="60">
        <f t="shared" si="31"/>
        <v>40268800</v>
      </c>
      <c r="K1447" s="14"/>
      <c r="L1447" s="14"/>
      <c r="M1447" s="14"/>
      <c r="N1447" s="14"/>
      <c r="O1447" s="14"/>
      <c r="P1447" s="14"/>
      <c r="Q1447" s="14"/>
      <c r="R1447" s="14"/>
      <c r="S1447" s="14"/>
      <c r="T1447" s="14"/>
      <c r="U1447" s="14"/>
      <c r="V1447" s="14"/>
      <c r="W1447" s="14"/>
      <c r="X1447" s="14"/>
      <c r="Y1447" s="14"/>
      <c r="Z1447" s="14"/>
      <c r="AA1447" s="14"/>
      <c r="AB1447" s="14"/>
      <c r="AC1447" s="14"/>
      <c r="AD1447" s="14"/>
      <c r="AE1447" s="14"/>
    </row>
    <row r="1448" spans="1:31" s="19" customFormat="1" ht="37.5">
      <c r="A1448" s="28">
        <v>1444</v>
      </c>
      <c r="B1448" s="58" t="s">
        <v>4513</v>
      </c>
      <c r="C1448" s="35" t="s">
        <v>2752</v>
      </c>
      <c r="D1448" s="36" t="s">
        <v>1424</v>
      </c>
      <c r="E1448" s="50" t="s">
        <v>2755</v>
      </c>
      <c r="F1448" s="35" t="s">
        <v>1429</v>
      </c>
      <c r="G1448" s="35" t="s">
        <v>3067</v>
      </c>
      <c r="H1448" s="60">
        <v>5</v>
      </c>
      <c r="I1448" s="60">
        <v>2820000</v>
      </c>
      <c r="J1448" s="60">
        <f t="shared" si="31"/>
        <v>14100000</v>
      </c>
      <c r="K1448" s="14"/>
      <c r="L1448" s="14"/>
      <c r="M1448" s="14"/>
      <c r="N1448" s="14"/>
      <c r="O1448" s="14"/>
      <c r="P1448" s="14"/>
      <c r="Q1448" s="14"/>
      <c r="R1448" s="14"/>
      <c r="S1448" s="14"/>
      <c r="T1448" s="14"/>
      <c r="U1448" s="14"/>
      <c r="V1448" s="14"/>
      <c r="W1448" s="14"/>
      <c r="X1448" s="14"/>
      <c r="Y1448" s="14"/>
      <c r="Z1448" s="14"/>
      <c r="AA1448" s="14"/>
      <c r="AB1448" s="14"/>
      <c r="AC1448" s="14"/>
      <c r="AD1448" s="14"/>
      <c r="AE1448" s="14"/>
    </row>
    <row r="1449" spans="1:31" s="19" customFormat="1" ht="37.5">
      <c r="A1449" s="28">
        <v>1445</v>
      </c>
      <c r="B1449" s="58" t="s">
        <v>4514</v>
      </c>
      <c r="C1449" s="35" t="s">
        <v>2753</v>
      </c>
      <c r="D1449" s="36" t="s">
        <v>1424</v>
      </c>
      <c r="E1449" s="50" t="s">
        <v>866</v>
      </c>
      <c r="F1449" s="35" t="s">
        <v>1429</v>
      </c>
      <c r="G1449" s="35" t="s">
        <v>3067</v>
      </c>
      <c r="H1449" s="60">
        <v>12</v>
      </c>
      <c r="I1449" s="60">
        <v>2800000</v>
      </c>
      <c r="J1449" s="60">
        <f t="shared" si="31"/>
        <v>33600000</v>
      </c>
      <c r="K1449" s="14"/>
      <c r="L1449" s="14"/>
      <c r="M1449" s="14"/>
      <c r="N1449" s="14"/>
      <c r="O1449" s="14"/>
      <c r="P1449" s="14"/>
      <c r="Q1449" s="14"/>
      <c r="R1449" s="14"/>
      <c r="S1449" s="14"/>
      <c r="T1449" s="14"/>
      <c r="U1449" s="14"/>
      <c r="V1449" s="14"/>
      <c r="W1449" s="14"/>
      <c r="X1449" s="14"/>
      <c r="Y1449" s="14"/>
      <c r="Z1449" s="14"/>
      <c r="AA1449" s="14"/>
      <c r="AB1449" s="14"/>
      <c r="AC1449" s="14"/>
      <c r="AD1449" s="14"/>
      <c r="AE1449" s="14"/>
    </row>
    <row r="1450" spans="1:31" s="19" customFormat="1" ht="37.5">
      <c r="A1450" s="28">
        <v>1446</v>
      </c>
      <c r="B1450" s="58" t="s">
        <v>4515</v>
      </c>
      <c r="C1450" s="35" t="s">
        <v>2754</v>
      </c>
      <c r="D1450" s="36" t="s">
        <v>1602</v>
      </c>
      <c r="E1450" s="50" t="s">
        <v>2265</v>
      </c>
      <c r="F1450" s="35" t="s">
        <v>1427</v>
      </c>
      <c r="G1450" s="35" t="s">
        <v>3067</v>
      </c>
      <c r="H1450" s="60">
        <v>4</v>
      </c>
      <c r="I1450" s="60">
        <v>250000</v>
      </c>
      <c r="J1450" s="60">
        <f t="shared" si="31"/>
        <v>1000000</v>
      </c>
      <c r="K1450" s="14"/>
      <c r="L1450" s="14"/>
      <c r="M1450" s="14"/>
      <c r="N1450" s="14"/>
      <c r="O1450" s="14"/>
      <c r="P1450" s="14"/>
      <c r="Q1450" s="14"/>
      <c r="R1450" s="14"/>
      <c r="S1450" s="14"/>
      <c r="T1450" s="14"/>
      <c r="U1450" s="14"/>
      <c r="V1450" s="14"/>
      <c r="W1450" s="14"/>
      <c r="X1450" s="14"/>
      <c r="Y1450" s="14"/>
      <c r="Z1450" s="14"/>
      <c r="AA1450" s="14"/>
      <c r="AB1450" s="14"/>
      <c r="AC1450" s="14"/>
      <c r="AD1450" s="14"/>
      <c r="AE1450" s="14"/>
    </row>
    <row r="1451" spans="1:31" s="19" customFormat="1" ht="37.5">
      <c r="A1451" s="28">
        <v>1447</v>
      </c>
      <c r="B1451" s="58" t="s">
        <v>4516</v>
      </c>
      <c r="C1451" s="35" t="s">
        <v>867</v>
      </c>
      <c r="D1451" s="36" t="s">
        <v>1424</v>
      </c>
      <c r="E1451" s="50" t="s">
        <v>2757</v>
      </c>
      <c r="F1451" s="35" t="s">
        <v>1425</v>
      </c>
      <c r="G1451" s="35" t="s">
        <v>3067</v>
      </c>
      <c r="H1451" s="60">
        <v>10</v>
      </c>
      <c r="I1451" s="60">
        <v>796950</v>
      </c>
      <c r="J1451" s="60">
        <f t="shared" si="31"/>
        <v>7969500</v>
      </c>
      <c r="K1451" s="14"/>
      <c r="L1451" s="14"/>
      <c r="M1451" s="14"/>
      <c r="N1451" s="14"/>
      <c r="O1451" s="14"/>
      <c r="P1451" s="14"/>
      <c r="Q1451" s="14"/>
      <c r="R1451" s="14"/>
      <c r="S1451" s="14"/>
      <c r="T1451" s="14"/>
      <c r="U1451" s="14"/>
      <c r="V1451" s="14"/>
      <c r="W1451" s="14"/>
      <c r="X1451" s="14"/>
      <c r="Y1451" s="14"/>
      <c r="Z1451" s="14"/>
      <c r="AA1451" s="14"/>
      <c r="AB1451" s="14"/>
      <c r="AC1451" s="14"/>
      <c r="AD1451" s="14"/>
      <c r="AE1451" s="14"/>
    </row>
    <row r="1452" spans="1:31" s="19" customFormat="1" ht="56.25">
      <c r="A1452" s="28">
        <v>1448</v>
      </c>
      <c r="B1452" s="58" t="s">
        <v>4517</v>
      </c>
      <c r="C1452" s="35" t="s">
        <v>2758</v>
      </c>
      <c r="D1452" s="36" t="s">
        <v>1424</v>
      </c>
      <c r="E1452" s="50" t="s">
        <v>2759</v>
      </c>
      <c r="F1452" s="35" t="s">
        <v>1429</v>
      </c>
      <c r="G1452" s="35" t="s">
        <v>3067</v>
      </c>
      <c r="H1452" s="60">
        <v>6</v>
      </c>
      <c r="I1452" s="60">
        <v>350000</v>
      </c>
      <c r="J1452" s="60">
        <f t="shared" si="31"/>
        <v>2100000</v>
      </c>
      <c r="K1452" s="14"/>
      <c r="L1452" s="14"/>
      <c r="M1452" s="14"/>
      <c r="N1452" s="14"/>
      <c r="O1452" s="14"/>
      <c r="P1452" s="14"/>
      <c r="Q1452" s="14"/>
      <c r="R1452" s="14"/>
      <c r="S1452" s="14"/>
      <c r="T1452" s="14"/>
      <c r="U1452" s="14"/>
      <c r="V1452" s="14"/>
      <c r="W1452" s="14"/>
      <c r="X1452" s="14"/>
      <c r="Y1452" s="14"/>
      <c r="Z1452" s="14"/>
      <c r="AA1452" s="14"/>
      <c r="AB1452" s="14"/>
      <c r="AC1452" s="14"/>
      <c r="AD1452" s="14"/>
      <c r="AE1452" s="14"/>
    </row>
    <row r="1453" spans="1:31" s="19" customFormat="1" ht="37.5">
      <c r="A1453" s="28">
        <v>1449</v>
      </c>
      <c r="B1453" s="58" t="s">
        <v>4518</v>
      </c>
      <c r="C1453" s="35" t="s">
        <v>1401</v>
      </c>
      <c r="D1453" s="36" t="s">
        <v>1602</v>
      </c>
      <c r="E1453" s="50"/>
      <c r="F1453" s="35" t="s">
        <v>1429</v>
      </c>
      <c r="G1453" s="120" t="s">
        <v>3068</v>
      </c>
      <c r="H1453" s="60">
        <v>2300</v>
      </c>
      <c r="I1453" s="60">
        <v>20000</v>
      </c>
      <c r="J1453" s="60">
        <f t="shared" si="31"/>
        <v>46000000</v>
      </c>
      <c r="K1453" s="14"/>
      <c r="L1453" s="14"/>
      <c r="M1453" s="14"/>
      <c r="N1453" s="14"/>
      <c r="O1453" s="14"/>
      <c r="P1453" s="14"/>
      <c r="Q1453" s="14"/>
      <c r="R1453" s="14"/>
      <c r="S1453" s="14"/>
      <c r="T1453" s="14"/>
      <c r="U1453" s="14"/>
      <c r="V1453" s="14"/>
      <c r="W1453" s="14"/>
      <c r="X1453" s="14"/>
      <c r="Y1453" s="14"/>
      <c r="Z1453" s="14"/>
      <c r="AA1453" s="14"/>
      <c r="AB1453" s="14"/>
      <c r="AC1453" s="14"/>
      <c r="AD1453" s="14"/>
      <c r="AE1453" s="14"/>
    </row>
    <row r="1454" spans="1:31" s="19" customFormat="1" ht="37.5">
      <c r="A1454" s="28">
        <v>1450</v>
      </c>
      <c r="B1454" s="58" t="s">
        <v>4519</v>
      </c>
      <c r="C1454" s="35" t="s">
        <v>1404</v>
      </c>
      <c r="D1454" s="36" t="s">
        <v>1405</v>
      </c>
      <c r="E1454" s="50" t="s">
        <v>1406</v>
      </c>
      <c r="F1454" s="35" t="s">
        <v>1429</v>
      </c>
      <c r="G1454" s="120" t="s">
        <v>3068</v>
      </c>
      <c r="H1454" s="60">
        <v>400</v>
      </c>
      <c r="I1454" s="60">
        <v>3988</v>
      </c>
      <c r="J1454" s="60">
        <f t="shared" si="31"/>
        <v>1595200</v>
      </c>
      <c r="K1454" s="14"/>
      <c r="L1454" s="14"/>
      <c r="M1454" s="14"/>
      <c r="N1454" s="14"/>
      <c r="O1454" s="14"/>
      <c r="P1454" s="14"/>
      <c r="Q1454" s="14"/>
      <c r="R1454" s="14"/>
      <c r="S1454" s="14"/>
      <c r="T1454" s="14"/>
      <c r="U1454" s="14"/>
      <c r="V1454" s="14"/>
      <c r="W1454" s="14"/>
      <c r="X1454" s="14"/>
      <c r="Y1454" s="14"/>
      <c r="Z1454" s="14"/>
      <c r="AA1454" s="14"/>
      <c r="AB1454" s="14"/>
      <c r="AC1454" s="14"/>
      <c r="AD1454" s="14"/>
      <c r="AE1454" s="14"/>
    </row>
    <row r="1455" spans="1:31" s="19" customFormat="1" ht="75">
      <c r="A1455" s="28">
        <v>1451</v>
      </c>
      <c r="B1455" s="58" t="s">
        <v>4520</v>
      </c>
      <c r="C1455" s="35" t="s">
        <v>2760</v>
      </c>
      <c r="D1455" s="36" t="s">
        <v>1424</v>
      </c>
      <c r="E1455" s="50" t="s">
        <v>2761</v>
      </c>
      <c r="F1455" s="35" t="s">
        <v>1427</v>
      </c>
      <c r="G1455" s="120" t="s">
        <v>3068</v>
      </c>
      <c r="H1455" s="60">
        <v>1660</v>
      </c>
      <c r="I1455" s="60">
        <v>71500</v>
      </c>
      <c r="J1455" s="60">
        <f t="shared" si="31"/>
        <v>118690000</v>
      </c>
      <c r="K1455" s="14"/>
      <c r="L1455" s="14"/>
      <c r="M1455" s="14"/>
      <c r="N1455" s="14"/>
      <c r="O1455" s="14"/>
      <c r="P1455" s="14"/>
      <c r="Q1455" s="14"/>
      <c r="R1455" s="14"/>
      <c r="S1455" s="14"/>
      <c r="T1455" s="14"/>
      <c r="U1455" s="14"/>
      <c r="V1455" s="14"/>
      <c r="W1455" s="14"/>
      <c r="X1455" s="14"/>
      <c r="Y1455" s="14"/>
      <c r="Z1455" s="14"/>
      <c r="AA1455" s="14"/>
      <c r="AB1455" s="14"/>
      <c r="AC1455" s="14"/>
      <c r="AD1455" s="14"/>
      <c r="AE1455" s="14"/>
    </row>
    <row r="1456" spans="1:31" s="19" customFormat="1" ht="150">
      <c r="A1456" s="28">
        <v>1452</v>
      </c>
      <c r="B1456" s="58" t="s">
        <v>4521</v>
      </c>
      <c r="C1456" s="140" t="s">
        <v>2760</v>
      </c>
      <c r="D1456" s="52" t="s">
        <v>1426</v>
      </c>
      <c r="E1456" s="139" t="s">
        <v>2821</v>
      </c>
      <c r="F1456" s="35" t="s">
        <v>1529</v>
      </c>
      <c r="G1456" s="35" t="s">
        <v>3069</v>
      </c>
      <c r="H1456" s="60">
        <v>70</v>
      </c>
      <c r="I1456" s="60">
        <v>1389150</v>
      </c>
      <c r="J1456" s="60">
        <f t="shared" si="31"/>
        <v>97240500</v>
      </c>
      <c r="K1456" s="14"/>
      <c r="L1456" s="14"/>
      <c r="M1456" s="14"/>
      <c r="N1456" s="14"/>
      <c r="O1456" s="14"/>
      <c r="P1456" s="14"/>
      <c r="Q1456" s="14"/>
      <c r="R1456" s="14"/>
      <c r="S1456" s="14"/>
      <c r="T1456" s="14"/>
      <c r="U1456" s="14"/>
      <c r="V1456" s="14"/>
      <c r="W1456" s="14"/>
      <c r="X1456" s="14"/>
      <c r="Y1456" s="14"/>
      <c r="Z1456" s="14"/>
      <c r="AA1456" s="14"/>
      <c r="AB1456" s="14"/>
      <c r="AC1456" s="14"/>
      <c r="AD1456" s="14"/>
      <c r="AE1456" s="14"/>
    </row>
    <row r="1457" spans="1:31" s="19" customFormat="1" ht="187.5">
      <c r="A1457" s="28">
        <v>1453</v>
      </c>
      <c r="B1457" s="58" t="s">
        <v>4522</v>
      </c>
      <c r="C1457" s="120" t="s">
        <v>2760</v>
      </c>
      <c r="D1457" s="36" t="s">
        <v>1426</v>
      </c>
      <c r="E1457" s="50" t="s">
        <v>2822</v>
      </c>
      <c r="F1457" s="35" t="s">
        <v>1529</v>
      </c>
      <c r="G1457" s="35" t="s">
        <v>3069</v>
      </c>
      <c r="H1457" s="60">
        <v>50</v>
      </c>
      <c r="I1457" s="60">
        <v>978482</v>
      </c>
      <c r="J1457" s="60">
        <f t="shared" si="31"/>
        <v>48924100</v>
      </c>
      <c r="K1457" s="14"/>
      <c r="L1457" s="14"/>
      <c r="M1457" s="14"/>
      <c r="N1457" s="14"/>
      <c r="O1457" s="14"/>
      <c r="P1457" s="14"/>
      <c r="Q1457" s="14"/>
      <c r="R1457" s="14"/>
      <c r="S1457" s="14"/>
      <c r="T1457" s="14"/>
      <c r="U1457" s="14"/>
      <c r="V1457" s="14"/>
      <c r="W1457" s="14"/>
      <c r="X1457" s="14"/>
      <c r="Y1457" s="14"/>
      <c r="Z1457" s="14"/>
      <c r="AA1457" s="14"/>
      <c r="AB1457" s="14"/>
      <c r="AC1457" s="14"/>
      <c r="AD1457" s="14"/>
      <c r="AE1457" s="14"/>
    </row>
    <row r="1458" spans="1:31" s="19" customFormat="1" ht="168.75">
      <c r="A1458" s="28">
        <v>1454</v>
      </c>
      <c r="B1458" s="58" t="s">
        <v>4523</v>
      </c>
      <c r="C1458" s="120" t="s">
        <v>2760</v>
      </c>
      <c r="D1458" s="36" t="s">
        <v>1426</v>
      </c>
      <c r="E1458" s="50" t="s">
        <v>2823</v>
      </c>
      <c r="F1458" s="35" t="s">
        <v>1529</v>
      </c>
      <c r="G1458" s="35" t="s">
        <v>3069</v>
      </c>
      <c r="H1458" s="60">
        <v>20</v>
      </c>
      <c r="I1458" s="60">
        <v>1470762</v>
      </c>
      <c r="J1458" s="60">
        <f t="shared" si="31"/>
        <v>29415240</v>
      </c>
      <c r="K1458" s="14"/>
      <c r="L1458" s="14"/>
      <c r="M1458" s="14"/>
      <c r="N1458" s="14"/>
      <c r="O1458" s="14"/>
      <c r="P1458" s="14"/>
      <c r="Q1458" s="14"/>
      <c r="R1458" s="14"/>
      <c r="S1458" s="14"/>
      <c r="T1458" s="14"/>
      <c r="U1458" s="14"/>
      <c r="V1458" s="14"/>
      <c r="W1458" s="14"/>
      <c r="X1458" s="14"/>
      <c r="Y1458" s="14"/>
      <c r="Z1458" s="14"/>
      <c r="AA1458" s="14"/>
      <c r="AB1458" s="14"/>
      <c r="AC1458" s="14"/>
      <c r="AD1458" s="14"/>
      <c r="AE1458" s="14"/>
    </row>
    <row r="1459" spans="1:31" s="19" customFormat="1" ht="37.5">
      <c r="A1459" s="28">
        <v>1455</v>
      </c>
      <c r="B1459" s="58" t="s">
        <v>4524</v>
      </c>
      <c r="C1459" s="35" t="s">
        <v>2824</v>
      </c>
      <c r="D1459" s="36" t="s">
        <v>1424</v>
      </c>
      <c r="E1459" s="50" t="s">
        <v>1431</v>
      </c>
      <c r="F1459" s="35" t="s">
        <v>1427</v>
      </c>
      <c r="G1459" s="120" t="s">
        <v>3068</v>
      </c>
      <c r="H1459" s="60">
        <v>10000</v>
      </c>
      <c r="I1459" s="60">
        <v>18480</v>
      </c>
      <c r="J1459" s="60">
        <f t="shared" si="31"/>
        <v>184800000</v>
      </c>
      <c r="K1459" s="14"/>
      <c r="L1459" s="14"/>
      <c r="M1459" s="14"/>
      <c r="N1459" s="14"/>
      <c r="O1459" s="14"/>
      <c r="P1459" s="14"/>
      <c r="Q1459" s="14"/>
      <c r="R1459" s="14"/>
      <c r="S1459" s="14"/>
      <c r="T1459" s="14"/>
      <c r="U1459" s="14"/>
      <c r="V1459" s="14"/>
      <c r="W1459" s="14"/>
      <c r="X1459" s="14"/>
      <c r="Y1459" s="14"/>
      <c r="Z1459" s="14"/>
      <c r="AA1459" s="14"/>
      <c r="AB1459" s="14"/>
      <c r="AC1459" s="14"/>
      <c r="AD1459" s="14"/>
      <c r="AE1459" s="14"/>
    </row>
    <row r="1460" spans="1:31" s="19" customFormat="1" ht="93.75">
      <c r="A1460" s="28">
        <v>1456</v>
      </c>
      <c r="B1460" s="58" t="s">
        <v>4525</v>
      </c>
      <c r="C1460" s="35" t="s">
        <v>2825</v>
      </c>
      <c r="D1460" s="36" t="s">
        <v>1424</v>
      </c>
      <c r="E1460" s="50" t="s">
        <v>2826</v>
      </c>
      <c r="F1460" s="35" t="s">
        <v>1427</v>
      </c>
      <c r="G1460" s="35" t="s">
        <v>3069</v>
      </c>
      <c r="H1460" s="60">
        <v>20</v>
      </c>
      <c r="I1460" s="60">
        <v>1293600</v>
      </c>
      <c r="J1460" s="60">
        <f t="shared" si="31"/>
        <v>25872000</v>
      </c>
      <c r="K1460" s="14"/>
      <c r="L1460" s="14"/>
      <c r="M1460" s="14"/>
      <c r="N1460" s="14"/>
      <c r="O1460" s="14"/>
      <c r="P1460" s="14"/>
      <c r="Q1460" s="14"/>
      <c r="R1460" s="14"/>
      <c r="S1460" s="14"/>
      <c r="T1460" s="14"/>
      <c r="U1460" s="14"/>
      <c r="V1460" s="14"/>
      <c r="W1460" s="14"/>
      <c r="X1460" s="14"/>
      <c r="Y1460" s="14"/>
      <c r="Z1460" s="14"/>
      <c r="AA1460" s="14"/>
      <c r="AB1460" s="14"/>
      <c r="AC1460" s="14"/>
      <c r="AD1460" s="14"/>
      <c r="AE1460" s="14"/>
    </row>
    <row r="1461" spans="1:31" s="19" customFormat="1" ht="168.75">
      <c r="A1461" s="28">
        <v>1457</v>
      </c>
      <c r="B1461" s="58" t="s">
        <v>4526</v>
      </c>
      <c r="C1461" s="35" t="s">
        <v>2825</v>
      </c>
      <c r="D1461" s="36" t="s">
        <v>1424</v>
      </c>
      <c r="E1461" s="50" t="s">
        <v>2450</v>
      </c>
      <c r="F1461" s="35" t="s">
        <v>1427</v>
      </c>
      <c r="G1461" s="35" t="s">
        <v>3067</v>
      </c>
      <c r="H1461" s="60">
        <v>420</v>
      </c>
      <c r="I1461" s="60">
        <v>231000</v>
      </c>
      <c r="J1461" s="60">
        <f t="shared" si="31"/>
        <v>97020000</v>
      </c>
      <c r="K1461" s="14"/>
      <c r="L1461" s="14"/>
      <c r="M1461" s="14"/>
      <c r="N1461" s="14"/>
      <c r="O1461" s="14"/>
      <c r="P1461" s="14"/>
      <c r="Q1461" s="14"/>
      <c r="R1461" s="14"/>
      <c r="S1461" s="14"/>
      <c r="T1461" s="14"/>
      <c r="U1461" s="14"/>
      <c r="V1461" s="14"/>
      <c r="W1461" s="14"/>
      <c r="X1461" s="14"/>
      <c r="Y1461" s="14"/>
      <c r="Z1461" s="14"/>
      <c r="AA1461" s="14"/>
      <c r="AB1461" s="14"/>
      <c r="AC1461" s="14"/>
      <c r="AD1461" s="14"/>
      <c r="AE1461" s="14"/>
    </row>
    <row r="1462" spans="1:31" s="19" customFormat="1" ht="150">
      <c r="A1462" s="28">
        <v>1458</v>
      </c>
      <c r="B1462" s="58" t="s">
        <v>4527</v>
      </c>
      <c r="C1462" s="35" t="s">
        <v>2825</v>
      </c>
      <c r="D1462" s="36" t="s">
        <v>1602</v>
      </c>
      <c r="E1462" s="50" t="s">
        <v>2827</v>
      </c>
      <c r="F1462" s="35" t="s">
        <v>1427</v>
      </c>
      <c r="G1462" s="35" t="s">
        <v>3067</v>
      </c>
      <c r="H1462" s="60">
        <v>150</v>
      </c>
      <c r="I1462" s="60">
        <v>50820</v>
      </c>
      <c r="J1462" s="60">
        <f t="shared" si="31"/>
        <v>7623000</v>
      </c>
      <c r="K1462" s="14"/>
      <c r="L1462" s="14"/>
      <c r="M1462" s="14"/>
      <c r="N1462" s="14"/>
      <c r="O1462" s="14"/>
      <c r="P1462" s="14"/>
      <c r="Q1462" s="14"/>
      <c r="R1462" s="14"/>
      <c r="S1462" s="14"/>
      <c r="T1462" s="14"/>
      <c r="U1462" s="14"/>
      <c r="V1462" s="14"/>
      <c r="W1462" s="14"/>
      <c r="X1462" s="14"/>
      <c r="Y1462" s="14"/>
      <c r="Z1462" s="14"/>
      <c r="AA1462" s="14"/>
      <c r="AB1462" s="14"/>
      <c r="AC1462" s="14"/>
      <c r="AD1462" s="14"/>
      <c r="AE1462" s="14"/>
    </row>
    <row r="1463" spans="1:31" s="19" customFormat="1" ht="150">
      <c r="A1463" s="28">
        <v>1459</v>
      </c>
      <c r="B1463" s="58" t="s">
        <v>4528</v>
      </c>
      <c r="C1463" s="35" t="s">
        <v>2825</v>
      </c>
      <c r="D1463" s="36" t="s">
        <v>1426</v>
      </c>
      <c r="E1463" s="50" t="s">
        <v>2828</v>
      </c>
      <c r="F1463" s="35" t="s">
        <v>1429</v>
      </c>
      <c r="G1463" s="35" t="s">
        <v>3067</v>
      </c>
      <c r="H1463" s="60">
        <v>130</v>
      </c>
      <c r="I1463" s="60">
        <v>28600</v>
      </c>
      <c r="J1463" s="60">
        <f t="shared" si="31"/>
        <v>3718000</v>
      </c>
      <c r="K1463" s="14"/>
      <c r="L1463" s="14"/>
      <c r="M1463" s="14"/>
      <c r="N1463" s="14"/>
      <c r="O1463" s="14"/>
      <c r="P1463" s="14"/>
      <c r="Q1463" s="14"/>
      <c r="R1463" s="14"/>
      <c r="S1463" s="14"/>
      <c r="T1463" s="14"/>
      <c r="U1463" s="14"/>
      <c r="V1463" s="14"/>
      <c r="W1463" s="14"/>
      <c r="X1463" s="14"/>
      <c r="Y1463" s="14"/>
      <c r="Z1463" s="14"/>
      <c r="AA1463" s="14"/>
      <c r="AB1463" s="14"/>
      <c r="AC1463" s="14"/>
      <c r="AD1463" s="14"/>
      <c r="AE1463" s="14"/>
    </row>
    <row r="1464" spans="1:31" s="19" customFormat="1" ht="131.25">
      <c r="A1464" s="28">
        <v>1460</v>
      </c>
      <c r="B1464" s="58" t="s">
        <v>4529</v>
      </c>
      <c r="C1464" s="134" t="s">
        <v>2825</v>
      </c>
      <c r="D1464" s="141" t="s">
        <v>1424</v>
      </c>
      <c r="E1464" s="128" t="s">
        <v>2829</v>
      </c>
      <c r="F1464" s="35" t="s">
        <v>1529</v>
      </c>
      <c r="G1464" s="35" t="s">
        <v>3069</v>
      </c>
      <c r="H1464" s="60">
        <v>50</v>
      </c>
      <c r="I1464" s="60">
        <v>441000</v>
      </c>
      <c r="J1464" s="60">
        <f t="shared" si="31"/>
        <v>22050000</v>
      </c>
      <c r="K1464" s="14"/>
      <c r="L1464" s="14"/>
      <c r="M1464" s="14"/>
      <c r="N1464" s="14"/>
      <c r="O1464" s="14"/>
      <c r="P1464" s="14"/>
      <c r="Q1464" s="14"/>
      <c r="R1464" s="14"/>
      <c r="S1464" s="14"/>
      <c r="T1464" s="14"/>
      <c r="U1464" s="14"/>
      <c r="V1464" s="14"/>
      <c r="W1464" s="14"/>
      <c r="X1464" s="14"/>
      <c r="Y1464" s="14"/>
      <c r="Z1464" s="14"/>
      <c r="AA1464" s="14"/>
      <c r="AB1464" s="14"/>
      <c r="AC1464" s="14"/>
      <c r="AD1464" s="14"/>
      <c r="AE1464" s="14"/>
    </row>
    <row r="1465" spans="1:31" s="19" customFormat="1" ht="112.5">
      <c r="A1465" s="28">
        <v>1461</v>
      </c>
      <c r="B1465" s="58" t="s">
        <v>4530</v>
      </c>
      <c r="C1465" s="35" t="s">
        <v>2825</v>
      </c>
      <c r="D1465" s="36" t="s">
        <v>1095</v>
      </c>
      <c r="E1465" s="50" t="s">
        <v>2830</v>
      </c>
      <c r="F1465" s="35" t="s">
        <v>1427</v>
      </c>
      <c r="G1465" s="120" t="s">
        <v>3068</v>
      </c>
      <c r="H1465" s="60">
        <v>4300</v>
      </c>
      <c r="I1465" s="60">
        <v>57300</v>
      </c>
      <c r="J1465" s="60">
        <f t="shared" si="31"/>
        <v>246390000</v>
      </c>
      <c r="K1465" s="14"/>
      <c r="L1465" s="14"/>
      <c r="M1465" s="14"/>
      <c r="N1465" s="14"/>
      <c r="O1465" s="14"/>
      <c r="P1465" s="14"/>
      <c r="Q1465" s="14"/>
      <c r="R1465" s="14"/>
      <c r="S1465" s="14"/>
      <c r="T1465" s="14"/>
      <c r="U1465" s="14"/>
      <c r="V1465" s="14"/>
      <c r="W1465" s="14"/>
      <c r="X1465" s="14"/>
      <c r="Y1465" s="14"/>
      <c r="Z1465" s="14"/>
      <c r="AA1465" s="14"/>
      <c r="AB1465" s="14"/>
      <c r="AC1465" s="14"/>
      <c r="AD1465" s="14"/>
      <c r="AE1465" s="14"/>
    </row>
    <row r="1466" spans="1:31" s="19" customFormat="1" ht="56.25">
      <c r="A1466" s="28">
        <v>1462</v>
      </c>
      <c r="B1466" s="58" t="s">
        <v>4531</v>
      </c>
      <c r="C1466" s="120" t="s">
        <v>2825</v>
      </c>
      <c r="D1466" s="125" t="s">
        <v>1405</v>
      </c>
      <c r="E1466" s="126" t="s">
        <v>2831</v>
      </c>
      <c r="F1466" s="35" t="s">
        <v>1427</v>
      </c>
      <c r="G1466" s="35" t="s">
        <v>3067</v>
      </c>
      <c r="H1466" s="60">
        <v>10</v>
      </c>
      <c r="I1466" s="60">
        <v>288000</v>
      </c>
      <c r="J1466" s="60">
        <f t="shared" si="31"/>
        <v>2880000</v>
      </c>
      <c r="K1466" s="14"/>
      <c r="L1466" s="14"/>
      <c r="M1466" s="14"/>
      <c r="N1466" s="14"/>
      <c r="O1466" s="14"/>
      <c r="P1466" s="14"/>
      <c r="Q1466" s="14"/>
      <c r="R1466" s="14"/>
      <c r="S1466" s="14"/>
      <c r="T1466" s="14"/>
      <c r="U1466" s="14"/>
      <c r="V1466" s="14"/>
      <c r="W1466" s="14"/>
      <c r="X1466" s="14"/>
      <c r="Y1466" s="14"/>
      <c r="Z1466" s="14"/>
      <c r="AA1466" s="14"/>
      <c r="AB1466" s="14"/>
      <c r="AC1466" s="14"/>
      <c r="AD1466" s="14"/>
      <c r="AE1466" s="14"/>
    </row>
    <row r="1467" spans="1:31" s="19" customFormat="1" ht="93.75">
      <c r="A1467" s="28">
        <v>1463</v>
      </c>
      <c r="B1467" s="58" t="s">
        <v>4532</v>
      </c>
      <c r="C1467" s="120" t="s">
        <v>2825</v>
      </c>
      <c r="D1467" s="125" t="s">
        <v>1405</v>
      </c>
      <c r="E1467" s="126" t="s">
        <v>2832</v>
      </c>
      <c r="F1467" s="35" t="s">
        <v>1427</v>
      </c>
      <c r="G1467" s="120" t="s">
        <v>3068</v>
      </c>
      <c r="H1467" s="60">
        <v>300</v>
      </c>
      <c r="I1467" s="60">
        <v>15200</v>
      </c>
      <c r="J1467" s="60">
        <f t="shared" si="31"/>
        <v>4560000</v>
      </c>
      <c r="K1467" s="14"/>
      <c r="L1467" s="14"/>
      <c r="M1467" s="14"/>
      <c r="N1467" s="14"/>
      <c r="O1467" s="14"/>
      <c r="P1467" s="14"/>
      <c r="Q1467" s="14"/>
      <c r="R1467" s="14"/>
      <c r="S1467" s="14"/>
      <c r="T1467" s="14"/>
      <c r="U1467" s="14"/>
      <c r="V1467" s="14"/>
      <c r="W1467" s="14"/>
      <c r="X1467" s="14"/>
      <c r="Y1467" s="14"/>
      <c r="Z1467" s="14"/>
      <c r="AA1467" s="14"/>
      <c r="AB1467" s="14"/>
      <c r="AC1467" s="14"/>
      <c r="AD1467" s="14"/>
      <c r="AE1467" s="14"/>
    </row>
    <row r="1468" spans="1:31" s="19" customFormat="1" ht="75">
      <c r="A1468" s="28">
        <v>1464</v>
      </c>
      <c r="B1468" s="58" t="s">
        <v>4533</v>
      </c>
      <c r="C1468" s="35" t="s">
        <v>2833</v>
      </c>
      <c r="D1468" s="36" t="s">
        <v>1424</v>
      </c>
      <c r="E1468" s="50" t="s">
        <v>2451</v>
      </c>
      <c r="F1468" s="35" t="s">
        <v>1425</v>
      </c>
      <c r="G1468" s="35" t="s">
        <v>3069</v>
      </c>
      <c r="H1468" s="60">
        <v>450</v>
      </c>
      <c r="I1468" s="60">
        <v>227370</v>
      </c>
      <c r="J1468" s="60">
        <f t="shared" si="31"/>
        <v>102316500</v>
      </c>
      <c r="K1468" s="14"/>
      <c r="L1468" s="14"/>
      <c r="M1468" s="14"/>
      <c r="N1468" s="14"/>
      <c r="O1468" s="14"/>
      <c r="P1468" s="14"/>
      <c r="Q1468" s="14"/>
      <c r="R1468" s="14"/>
      <c r="S1468" s="14"/>
      <c r="T1468" s="14"/>
      <c r="U1468" s="14"/>
      <c r="V1468" s="14"/>
      <c r="W1468" s="14"/>
      <c r="X1468" s="14"/>
      <c r="Y1468" s="14"/>
      <c r="Z1468" s="14"/>
      <c r="AA1468" s="14"/>
      <c r="AB1468" s="14"/>
      <c r="AC1468" s="14"/>
      <c r="AD1468" s="14"/>
      <c r="AE1468" s="14"/>
    </row>
    <row r="1469" spans="1:31" s="19" customFormat="1" ht="37.5">
      <c r="A1469" s="28">
        <v>1465</v>
      </c>
      <c r="B1469" s="58" t="s">
        <v>4534</v>
      </c>
      <c r="C1469" s="35" t="s">
        <v>868</v>
      </c>
      <c r="D1469" s="36" t="s">
        <v>1602</v>
      </c>
      <c r="E1469" s="50" t="s">
        <v>869</v>
      </c>
      <c r="F1469" s="35" t="s">
        <v>1427</v>
      </c>
      <c r="G1469" s="35" t="s">
        <v>3067</v>
      </c>
      <c r="H1469" s="60">
        <v>1170</v>
      </c>
      <c r="I1469" s="60">
        <v>121000</v>
      </c>
      <c r="J1469" s="60">
        <f t="shared" si="31"/>
        <v>141570000</v>
      </c>
      <c r="K1469" s="14"/>
      <c r="L1469" s="14"/>
      <c r="M1469" s="14"/>
      <c r="N1469" s="14"/>
      <c r="O1469" s="14"/>
      <c r="P1469" s="14"/>
      <c r="Q1469" s="14"/>
      <c r="R1469" s="14"/>
      <c r="S1469" s="14"/>
      <c r="T1469" s="14"/>
      <c r="U1469" s="14"/>
      <c r="V1469" s="14"/>
      <c r="W1469" s="14"/>
      <c r="X1469" s="14"/>
      <c r="Y1469" s="14"/>
      <c r="Z1469" s="14"/>
      <c r="AA1469" s="14"/>
      <c r="AB1469" s="14"/>
      <c r="AC1469" s="14"/>
      <c r="AD1469" s="14"/>
      <c r="AE1469" s="14"/>
    </row>
    <row r="1470" spans="1:31" s="19" customFormat="1" ht="37.5">
      <c r="A1470" s="28">
        <v>1466</v>
      </c>
      <c r="B1470" s="58" t="s">
        <v>4535</v>
      </c>
      <c r="C1470" s="35" t="s">
        <v>2834</v>
      </c>
      <c r="D1470" s="36" t="s">
        <v>1602</v>
      </c>
      <c r="E1470" s="50" t="s">
        <v>2835</v>
      </c>
      <c r="F1470" s="35" t="s">
        <v>1429</v>
      </c>
      <c r="G1470" s="35" t="s">
        <v>3067</v>
      </c>
      <c r="H1470" s="60">
        <v>250</v>
      </c>
      <c r="I1470" s="60">
        <v>12000</v>
      </c>
      <c r="J1470" s="60">
        <f t="shared" si="31"/>
        <v>3000000</v>
      </c>
      <c r="K1470" s="14"/>
      <c r="L1470" s="14"/>
      <c r="M1470" s="14"/>
      <c r="N1470" s="14"/>
      <c r="O1470" s="14"/>
      <c r="P1470" s="14"/>
      <c r="Q1470" s="14"/>
      <c r="R1470" s="14"/>
      <c r="S1470" s="14"/>
      <c r="T1470" s="14"/>
      <c r="U1470" s="14"/>
      <c r="V1470" s="14"/>
      <c r="W1470" s="14"/>
      <c r="X1470" s="14"/>
      <c r="Y1470" s="14"/>
      <c r="Z1470" s="14"/>
      <c r="AA1470" s="14"/>
      <c r="AB1470" s="14"/>
      <c r="AC1470" s="14"/>
      <c r="AD1470" s="14"/>
      <c r="AE1470" s="14"/>
    </row>
    <row r="1471" spans="1:31" s="19" customFormat="1" ht="37.5">
      <c r="A1471" s="28">
        <v>1467</v>
      </c>
      <c r="B1471" s="58" t="s">
        <v>4536</v>
      </c>
      <c r="C1471" s="35" t="s">
        <v>2834</v>
      </c>
      <c r="D1471" s="36" t="s">
        <v>1602</v>
      </c>
      <c r="E1471" s="50" t="s">
        <v>2883</v>
      </c>
      <c r="F1471" s="35" t="s">
        <v>1429</v>
      </c>
      <c r="G1471" s="120" t="s">
        <v>3068</v>
      </c>
      <c r="H1471" s="60">
        <v>500</v>
      </c>
      <c r="I1471" s="60">
        <v>19800</v>
      </c>
      <c r="J1471" s="60">
        <f t="shared" si="31"/>
        <v>9900000</v>
      </c>
      <c r="K1471" s="14"/>
      <c r="L1471" s="14"/>
      <c r="M1471" s="14"/>
      <c r="N1471" s="14"/>
      <c r="O1471" s="14"/>
      <c r="P1471" s="14"/>
      <c r="Q1471" s="14"/>
      <c r="R1471" s="14"/>
      <c r="S1471" s="14"/>
      <c r="T1471" s="14"/>
      <c r="U1471" s="14"/>
      <c r="V1471" s="14"/>
      <c r="W1471" s="14"/>
      <c r="X1471" s="14"/>
      <c r="Y1471" s="14"/>
      <c r="Z1471" s="14"/>
      <c r="AA1471" s="14"/>
      <c r="AB1471" s="14"/>
      <c r="AC1471" s="14"/>
      <c r="AD1471" s="14"/>
      <c r="AE1471" s="14"/>
    </row>
    <row r="1472" spans="1:31" s="19" customFormat="1" ht="37.5">
      <c r="A1472" s="28">
        <v>1468</v>
      </c>
      <c r="B1472" s="58" t="s">
        <v>4537</v>
      </c>
      <c r="C1472" s="35" t="s">
        <v>2834</v>
      </c>
      <c r="D1472" s="36" t="s">
        <v>1602</v>
      </c>
      <c r="E1472" s="50" t="s">
        <v>1411</v>
      </c>
      <c r="F1472" s="35" t="s">
        <v>1429</v>
      </c>
      <c r="G1472" s="120" t="s">
        <v>3068</v>
      </c>
      <c r="H1472" s="60">
        <v>36500</v>
      </c>
      <c r="I1472" s="60">
        <v>1815</v>
      </c>
      <c r="J1472" s="60">
        <f t="shared" si="31"/>
        <v>66247500</v>
      </c>
      <c r="K1472" s="14"/>
      <c r="L1472" s="14"/>
      <c r="M1472" s="14"/>
      <c r="N1472" s="14"/>
      <c r="O1472" s="14"/>
      <c r="P1472" s="14"/>
      <c r="Q1472" s="14"/>
      <c r="R1472" s="14"/>
      <c r="S1472" s="14"/>
      <c r="T1472" s="14"/>
      <c r="U1472" s="14"/>
      <c r="V1472" s="14"/>
      <c r="W1472" s="14"/>
      <c r="X1472" s="14"/>
      <c r="Y1472" s="14"/>
      <c r="Z1472" s="14"/>
      <c r="AA1472" s="14"/>
      <c r="AB1472" s="14"/>
      <c r="AC1472" s="14"/>
      <c r="AD1472" s="14"/>
      <c r="AE1472" s="14"/>
    </row>
    <row r="1473" spans="1:31" s="19" customFormat="1" ht="37.5">
      <c r="A1473" s="28">
        <v>1469</v>
      </c>
      <c r="B1473" s="58" t="s">
        <v>4538</v>
      </c>
      <c r="C1473" s="121" t="s">
        <v>2839</v>
      </c>
      <c r="D1473" s="135" t="s">
        <v>1405</v>
      </c>
      <c r="E1473" s="122" t="s">
        <v>876</v>
      </c>
      <c r="F1473" s="35" t="s">
        <v>1429</v>
      </c>
      <c r="G1473" s="35" t="s">
        <v>3067</v>
      </c>
      <c r="H1473" s="60">
        <v>6500</v>
      </c>
      <c r="I1473" s="60">
        <v>2165.9</v>
      </c>
      <c r="J1473" s="60">
        <f t="shared" si="31"/>
        <v>14078350</v>
      </c>
      <c r="K1473" s="14"/>
      <c r="L1473" s="14"/>
      <c r="M1473" s="14"/>
      <c r="N1473" s="14"/>
      <c r="O1473" s="14"/>
      <c r="P1473" s="14"/>
      <c r="Q1473" s="14"/>
      <c r="R1473" s="14"/>
      <c r="S1473" s="14"/>
      <c r="T1473" s="14"/>
      <c r="U1473" s="14"/>
      <c r="V1473" s="14"/>
      <c r="W1473" s="14"/>
      <c r="X1473" s="14"/>
      <c r="Y1473" s="14"/>
      <c r="Z1473" s="14"/>
      <c r="AA1473" s="14"/>
      <c r="AB1473" s="14"/>
      <c r="AC1473" s="14"/>
      <c r="AD1473" s="14"/>
      <c r="AE1473" s="14"/>
    </row>
    <row r="1474" spans="1:31" s="19" customFormat="1" ht="56.25">
      <c r="A1474" s="28">
        <v>1470</v>
      </c>
      <c r="B1474" s="58" t="s">
        <v>4539</v>
      </c>
      <c r="C1474" s="35" t="s">
        <v>1409</v>
      </c>
      <c r="D1474" s="36" t="s">
        <v>1602</v>
      </c>
      <c r="E1474" s="50" t="s">
        <v>1410</v>
      </c>
      <c r="F1474" s="35" t="s">
        <v>1429</v>
      </c>
      <c r="G1474" s="120" t="s">
        <v>3068</v>
      </c>
      <c r="H1474" s="60">
        <v>30000</v>
      </c>
      <c r="I1474" s="60">
        <v>880</v>
      </c>
      <c r="J1474" s="60">
        <f t="shared" si="31"/>
        <v>26400000</v>
      </c>
      <c r="K1474" s="14"/>
      <c r="L1474" s="14"/>
      <c r="M1474" s="14"/>
      <c r="N1474" s="14"/>
      <c r="O1474" s="14"/>
      <c r="P1474" s="14"/>
      <c r="Q1474" s="14"/>
      <c r="R1474" s="14"/>
      <c r="S1474" s="14"/>
      <c r="T1474" s="14"/>
      <c r="U1474" s="14"/>
      <c r="V1474" s="14"/>
      <c r="W1474" s="14"/>
      <c r="X1474" s="14"/>
      <c r="Y1474" s="14"/>
      <c r="Z1474" s="14"/>
      <c r="AA1474" s="14"/>
      <c r="AB1474" s="14"/>
      <c r="AC1474" s="14"/>
      <c r="AD1474" s="14"/>
      <c r="AE1474" s="14"/>
    </row>
    <row r="1475" spans="1:31" s="19" customFormat="1" ht="375">
      <c r="A1475" s="28">
        <v>1471</v>
      </c>
      <c r="B1475" s="58" t="s">
        <v>4540</v>
      </c>
      <c r="C1475" s="35" t="s">
        <v>872</v>
      </c>
      <c r="D1475" s="36" t="s">
        <v>1405</v>
      </c>
      <c r="E1475" s="50" t="s">
        <v>873</v>
      </c>
      <c r="F1475" s="35" t="s">
        <v>1427</v>
      </c>
      <c r="G1475" s="35" t="s">
        <v>3067</v>
      </c>
      <c r="H1475" s="60">
        <v>150000</v>
      </c>
      <c r="I1475" s="60">
        <v>2500</v>
      </c>
      <c r="J1475" s="60">
        <f t="shared" si="31"/>
        <v>375000000</v>
      </c>
      <c r="K1475" s="14"/>
      <c r="L1475" s="14"/>
      <c r="M1475" s="14"/>
      <c r="N1475" s="14"/>
      <c r="O1475" s="14"/>
      <c r="P1475" s="14"/>
      <c r="Q1475" s="14"/>
      <c r="R1475" s="14"/>
      <c r="S1475" s="14"/>
      <c r="T1475" s="14"/>
      <c r="U1475" s="14"/>
      <c r="V1475" s="14"/>
      <c r="W1475" s="14"/>
      <c r="X1475" s="14"/>
      <c r="Y1475" s="14"/>
      <c r="Z1475" s="14"/>
      <c r="AA1475" s="14"/>
      <c r="AB1475" s="14"/>
      <c r="AC1475" s="14"/>
      <c r="AD1475" s="14"/>
      <c r="AE1475" s="14"/>
    </row>
    <row r="1476" spans="1:31" s="19" customFormat="1" ht="56.25">
      <c r="A1476" s="28">
        <v>1472</v>
      </c>
      <c r="B1476" s="58" t="s">
        <v>4541</v>
      </c>
      <c r="C1476" s="35" t="s">
        <v>2453</v>
      </c>
      <c r="D1476" s="36" t="s">
        <v>1602</v>
      </c>
      <c r="E1476" s="50" t="s">
        <v>2456</v>
      </c>
      <c r="F1476" s="35" t="s">
        <v>1432</v>
      </c>
      <c r="G1476" s="120" t="s">
        <v>3068</v>
      </c>
      <c r="H1476" s="60">
        <v>73000</v>
      </c>
      <c r="I1476" s="60">
        <v>577.5</v>
      </c>
      <c r="J1476" s="60">
        <f t="shared" si="31"/>
        <v>42157500</v>
      </c>
      <c r="K1476" s="14"/>
      <c r="L1476" s="14"/>
      <c r="M1476" s="14"/>
      <c r="N1476" s="14"/>
      <c r="O1476" s="14"/>
      <c r="P1476" s="14"/>
      <c r="Q1476" s="14"/>
      <c r="R1476" s="14"/>
      <c r="S1476" s="14"/>
      <c r="T1476" s="14"/>
      <c r="U1476" s="14"/>
      <c r="V1476" s="14"/>
      <c r="W1476" s="14"/>
      <c r="X1476" s="14"/>
      <c r="Y1476" s="14"/>
      <c r="Z1476" s="14"/>
      <c r="AA1476" s="14"/>
      <c r="AB1476" s="14"/>
      <c r="AC1476" s="14"/>
      <c r="AD1476" s="14"/>
      <c r="AE1476" s="14"/>
    </row>
    <row r="1477" spans="1:31" s="19" customFormat="1" ht="56.25">
      <c r="A1477" s="28">
        <v>1473</v>
      </c>
      <c r="B1477" s="58" t="s">
        <v>4542</v>
      </c>
      <c r="C1477" s="35" t="s">
        <v>2453</v>
      </c>
      <c r="D1477" s="36" t="s">
        <v>1602</v>
      </c>
      <c r="E1477" s="50" t="s">
        <v>2457</v>
      </c>
      <c r="F1477" s="35" t="s">
        <v>1432</v>
      </c>
      <c r="G1477" s="120" t="s">
        <v>3068</v>
      </c>
      <c r="H1477" s="60">
        <v>16000</v>
      </c>
      <c r="I1477" s="60">
        <v>693</v>
      </c>
      <c r="J1477" s="60">
        <f t="shared" si="31"/>
        <v>11088000</v>
      </c>
      <c r="K1477" s="14"/>
      <c r="L1477" s="14"/>
      <c r="M1477" s="14"/>
      <c r="N1477" s="14"/>
      <c r="O1477" s="14"/>
      <c r="P1477" s="14"/>
      <c r="Q1477" s="14"/>
      <c r="R1477" s="14"/>
      <c r="S1477" s="14"/>
      <c r="T1477" s="14"/>
      <c r="U1477" s="14"/>
      <c r="V1477" s="14"/>
      <c r="W1477" s="14"/>
      <c r="X1477" s="14"/>
      <c r="Y1477" s="14"/>
      <c r="Z1477" s="14"/>
      <c r="AA1477" s="14"/>
      <c r="AB1477" s="14"/>
      <c r="AC1477" s="14"/>
      <c r="AD1477" s="14"/>
      <c r="AE1477" s="14"/>
    </row>
    <row r="1478" spans="1:31" s="19" customFormat="1" ht="56.25">
      <c r="A1478" s="28">
        <v>1474</v>
      </c>
      <c r="B1478" s="58" t="s">
        <v>4543</v>
      </c>
      <c r="C1478" s="35" t="s">
        <v>2453</v>
      </c>
      <c r="D1478" s="36" t="s">
        <v>1405</v>
      </c>
      <c r="E1478" s="50" t="s">
        <v>2840</v>
      </c>
      <c r="F1478" s="35" t="s">
        <v>1429</v>
      </c>
      <c r="G1478" s="120" t="s">
        <v>3068</v>
      </c>
      <c r="H1478" s="60">
        <v>4000</v>
      </c>
      <c r="I1478" s="60">
        <v>800</v>
      </c>
      <c r="J1478" s="60">
        <f t="shared" si="31"/>
        <v>3200000</v>
      </c>
      <c r="K1478" s="14"/>
      <c r="L1478" s="14"/>
      <c r="M1478" s="14"/>
      <c r="N1478" s="14"/>
      <c r="O1478" s="14"/>
      <c r="P1478" s="14"/>
      <c r="Q1478" s="14"/>
      <c r="R1478" s="14"/>
      <c r="S1478" s="14"/>
      <c r="T1478" s="14"/>
      <c r="U1478" s="14"/>
      <c r="V1478" s="14"/>
      <c r="W1478" s="14"/>
      <c r="X1478" s="14"/>
      <c r="Y1478" s="14"/>
      <c r="Z1478" s="14"/>
      <c r="AA1478" s="14"/>
      <c r="AB1478" s="14"/>
      <c r="AC1478" s="14"/>
      <c r="AD1478" s="14"/>
      <c r="AE1478" s="14"/>
    </row>
    <row r="1479" spans="1:31" s="19" customFormat="1" ht="56.25">
      <c r="A1479" s="28">
        <v>1475</v>
      </c>
      <c r="B1479" s="58" t="s">
        <v>4544</v>
      </c>
      <c r="C1479" s="35" t="s">
        <v>2453</v>
      </c>
      <c r="D1479" s="36" t="s">
        <v>1602</v>
      </c>
      <c r="E1479" s="50" t="s">
        <v>2454</v>
      </c>
      <c r="F1479" s="35" t="s">
        <v>1432</v>
      </c>
      <c r="G1479" s="120" t="s">
        <v>3068</v>
      </c>
      <c r="H1479" s="60">
        <v>286300</v>
      </c>
      <c r="I1479" s="60">
        <v>323.39999999999998</v>
      </c>
      <c r="J1479" s="60">
        <f t="shared" si="31"/>
        <v>92589420</v>
      </c>
      <c r="K1479" s="14"/>
      <c r="L1479" s="14"/>
      <c r="M1479" s="14"/>
      <c r="N1479" s="14"/>
      <c r="O1479" s="14"/>
      <c r="P1479" s="14"/>
      <c r="Q1479" s="14"/>
      <c r="R1479" s="14"/>
      <c r="S1479" s="14"/>
      <c r="T1479" s="14"/>
      <c r="U1479" s="14"/>
      <c r="V1479" s="14"/>
      <c r="W1479" s="14"/>
      <c r="X1479" s="14"/>
      <c r="Y1479" s="14"/>
      <c r="Z1479" s="14"/>
      <c r="AA1479" s="14"/>
      <c r="AB1479" s="14"/>
      <c r="AC1479" s="14"/>
      <c r="AD1479" s="14"/>
      <c r="AE1479" s="14"/>
    </row>
    <row r="1480" spans="1:31" s="19" customFormat="1" ht="37.5">
      <c r="A1480" s="28">
        <v>1476</v>
      </c>
      <c r="B1480" s="58" t="s">
        <v>4545</v>
      </c>
      <c r="C1480" s="35" t="s">
        <v>2453</v>
      </c>
      <c r="D1480" s="36" t="s">
        <v>1602</v>
      </c>
      <c r="E1480" s="50" t="s">
        <v>2455</v>
      </c>
      <c r="F1480" s="35" t="s">
        <v>1429</v>
      </c>
      <c r="G1480" s="120" t="s">
        <v>3068</v>
      </c>
      <c r="H1480" s="60">
        <v>120</v>
      </c>
      <c r="I1480" s="60">
        <v>2000</v>
      </c>
      <c r="J1480" s="60">
        <f t="shared" ref="J1480:J1543" si="32">H1480*I1480</f>
        <v>240000</v>
      </c>
      <c r="K1480" s="14"/>
      <c r="L1480" s="14"/>
      <c r="M1480" s="14"/>
      <c r="N1480" s="14"/>
      <c r="O1480" s="14"/>
      <c r="P1480" s="14"/>
      <c r="Q1480" s="14"/>
      <c r="R1480" s="14"/>
      <c r="S1480" s="14"/>
      <c r="T1480" s="14"/>
      <c r="U1480" s="14"/>
      <c r="V1480" s="14"/>
      <c r="W1480" s="14"/>
      <c r="X1480" s="14"/>
      <c r="Y1480" s="14"/>
      <c r="Z1480" s="14"/>
      <c r="AA1480" s="14"/>
      <c r="AB1480" s="14"/>
      <c r="AC1480" s="14"/>
      <c r="AD1480" s="14"/>
      <c r="AE1480" s="14"/>
    </row>
    <row r="1481" spans="1:31" s="19" customFormat="1" ht="56.25">
      <c r="A1481" s="28">
        <v>1477</v>
      </c>
      <c r="B1481" s="58" t="s">
        <v>4546</v>
      </c>
      <c r="C1481" s="35" t="s">
        <v>2453</v>
      </c>
      <c r="D1481" s="36" t="s">
        <v>1424</v>
      </c>
      <c r="E1481" s="50" t="s">
        <v>2841</v>
      </c>
      <c r="F1481" s="35" t="s">
        <v>1432</v>
      </c>
      <c r="G1481" s="120" t="s">
        <v>3068</v>
      </c>
      <c r="H1481" s="60">
        <v>748500</v>
      </c>
      <c r="I1481" s="60">
        <v>229.9</v>
      </c>
      <c r="J1481" s="60">
        <f t="shared" si="32"/>
        <v>172080150</v>
      </c>
      <c r="K1481" s="14"/>
      <c r="L1481" s="14"/>
      <c r="M1481" s="14"/>
      <c r="N1481" s="14"/>
      <c r="O1481" s="14"/>
      <c r="P1481" s="14"/>
      <c r="Q1481" s="14"/>
      <c r="R1481" s="14"/>
      <c r="S1481" s="14"/>
      <c r="T1481" s="14"/>
      <c r="U1481" s="14"/>
      <c r="V1481" s="14"/>
      <c r="W1481" s="14"/>
      <c r="X1481" s="14"/>
      <c r="Y1481" s="14"/>
      <c r="Z1481" s="14"/>
      <c r="AA1481" s="14"/>
      <c r="AB1481" s="14"/>
      <c r="AC1481" s="14"/>
      <c r="AD1481" s="14"/>
      <c r="AE1481" s="14"/>
    </row>
    <row r="1482" spans="1:31" s="19" customFormat="1" ht="37.5">
      <c r="A1482" s="28">
        <v>1478</v>
      </c>
      <c r="B1482" s="58" t="s">
        <v>4547</v>
      </c>
      <c r="C1482" s="35" t="s">
        <v>1412</v>
      </c>
      <c r="D1482" s="36" t="s">
        <v>1582</v>
      </c>
      <c r="E1482" s="50"/>
      <c r="F1482" s="35" t="s">
        <v>1429</v>
      </c>
      <c r="G1482" s="120" t="s">
        <v>3068</v>
      </c>
      <c r="H1482" s="60">
        <v>20</v>
      </c>
      <c r="I1482" s="60">
        <v>390000</v>
      </c>
      <c r="J1482" s="60">
        <f t="shared" si="32"/>
        <v>7800000</v>
      </c>
      <c r="K1482" s="14"/>
      <c r="L1482" s="14"/>
      <c r="M1482" s="14"/>
      <c r="N1482" s="14"/>
      <c r="O1482" s="14"/>
      <c r="P1482" s="14"/>
      <c r="Q1482" s="14"/>
      <c r="R1482" s="14"/>
      <c r="S1482" s="14"/>
      <c r="T1482" s="14"/>
      <c r="U1482" s="14"/>
      <c r="V1482" s="14"/>
      <c r="W1482" s="14"/>
      <c r="X1482" s="14"/>
      <c r="Y1482" s="14"/>
      <c r="Z1482" s="14"/>
      <c r="AA1482" s="14"/>
      <c r="AB1482" s="14"/>
      <c r="AC1482" s="14"/>
      <c r="AD1482" s="14"/>
      <c r="AE1482" s="14"/>
    </row>
    <row r="1483" spans="1:31" s="19" customFormat="1" ht="206.25">
      <c r="A1483" s="28">
        <v>1479</v>
      </c>
      <c r="B1483" s="58" t="s">
        <v>4548</v>
      </c>
      <c r="C1483" s="46" t="s">
        <v>935</v>
      </c>
      <c r="D1483" s="123" t="s">
        <v>1424</v>
      </c>
      <c r="E1483" s="50" t="s">
        <v>2843</v>
      </c>
      <c r="F1483" s="35" t="s">
        <v>1529</v>
      </c>
      <c r="G1483" s="35" t="s">
        <v>3067</v>
      </c>
      <c r="H1483" s="60">
        <v>50</v>
      </c>
      <c r="I1483" s="60">
        <v>1695000</v>
      </c>
      <c r="J1483" s="60">
        <f t="shared" si="32"/>
        <v>84750000</v>
      </c>
      <c r="K1483" s="14"/>
      <c r="L1483" s="14"/>
      <c r="M1483" s="14"/>
      <c r="N1483" s="14"/>
      <c r="O1483" s="14"/>
      <c r="P1483" s="14"/>
      <c r="Q1483" s="14"/>
      <c r="R1483" s="14"/>
      <c r="S1483" s="14"/>
      <c r="T1483" s="14"/>
      <c r="U1483" s="14"/>
      <c r="V1483" s="14"/>
      <c r="W1483" s="14"/>
      <c r="X1483" s="14"/>
      <c r="Y1483" s="14"/>
      <c r="Z1483" s="14"/>
      <c r="AA1483" s="14"/>
      <c r="AB1483" s="14"/>
      <c r="AC1483" s="14"/>
      <c r="AD1483" s="14"/>
      <c r="AE1483" s="14"/>
    </row>
    <row r="1484" spans="1:31" s="19" customFormat="1" ht="409.5">
      <c r="A1484" s="28">
        <v>1480</v>
      </c>
      <c r="B1484" s="58" t="s">
        <v>4549</v>
      </c>
      <c r="C1484" s="46" t="s">
        <v>935</v>
      </c>
      <c r="D1484" s="47" t="s">
        <v>1424</v>
      </c>
      <c r="E1484" s="111" t="s">
        <v>936</v>
      </c>
      <c r="F1484" s="35" t="s">
        <v>1035</v>
      </c>
      <c r="G1484" s="35" t="s">
        <v>3069</v>
      </c>
      <c r="H1484" s="60">
        <v>20</v>
      </c>
      <c r="I1484" s="60">
        <v>4307000</v>
      </c>
      <c r="J1484" s="60">
        <f t="shared" si="32"/>
        <v>86140000</v>
      </c>
      <c r="K1484" s="14"/>
      <c r="L1484" s="14"/>
      <c r="M1484" s="14"/>
      <c r="N1484" s="14"/>
      <c r="O1484" s="14"/>
      <c r="P1484" s="14"/>
      <c r="Q1484" s="14"/>
      <c r="R1484" s="14"/>
      <c r="S1484" s="14"/>
      <c r="T1484" s="14"/>
      <c r="U1484" s="14"/>
      <c r="V1484" s="14"/>
      <c r="W1484" s="14"/>
      <c r="X1484" s="14"/>
      <c r="Y1484" s="14"/>
      <c r="Z1484" s="14"/>
      <c r="AA1484" s="14"/>
      <c r="AB1484" s="14"/>
      <c r="AC1484" s="14"/>
      <c r="AD1484" s="14"/>
      <c r="AE1484" s="14"/>
    </row>
    <row r="1485" spans="1:31" s="19" customFormat="1" ht="409.5">
      <c r="A1485" s="28">
        <v>1481</v>
      </c>
      <c r="B1485" s="58" t="s">
        <v>4550</v>
      </c>
      <c r="C1485" s="35" t="s">
        <v>2848</v>
      </c>
      <c r="D1485" s="36" t="s">
        <v>1424</v>
      </c>
      <c r="E1485" s="50" t="s">
        <v>2458</v>
      </c>
      <c r="F1485" s="35" t="s">
        <v>1427</v>
      </c>
      <c r="G1485" s="35" t="s">
        <v>3067</v>
      </c>
      <c r="H1485" s="60">
        <v>200</v>
      </c>
      <c r="I1485" s="60">
        <v>2500000</v>
      </c>
      <c r="J1485" s="60">
        <f t="shared" si="32"/>
        <v>500000000</v>
      </c>
      <c r="K1485" s="14"/>
      <c r="L1485" s="14"/>
      <c r="M1485" s="14"/>
      <c r="N1485" s="14"/>
      <c r="O1485" s="14"/>
      <c r="P1485" s="14"/>
      <c r="Q1485" s="14"/>
      <c r="R1485" s="14"/>
      <c r="S1485" s="14"/>
      <c r="T1485" s="14"/>
      <c r="U1485" s="14"/>
      <c r="V1485" s="14"/>
      <c r="W1485" s="14"/>
      <c r="X1485" s="14"/>
      <c r="Y1485" s="14"/>
      <c r="Z1485" s="14"/>
      <c r="AA1485" s="14"/>
      <c r="AB1485" s="14"/>
      <c r="AC1485" s="14"/>
      <c r="AD1485" s="14"/>
      <c r="AE1485" s="14"/>
    </row>
    <row r="1486" spans="1:31" s="19" customFormat="1" ht="150">
      <c r="A1486" s="28">
        <v>1482</v>
      </c>
      <c r="B1486" s="58" t="s">
        <v>4551</v>
      </c>
      <c r="C1486" s="35" t="s">
        <v>2844</v>
      </c>
      <c r="D1486" s="36" t="s">
        <v>1424</v>
      </c>
      <c r="E1486" s="50" t="s">
        <v>2845</v>
      </c>
      <c r="F1486" s="35" t="s">
        <v>1427</v>
      </c>
      <c r="G1486" s="35" t="s">
        <v>3067</v>
      </c>
      <c r="H1486" s="60">
        <v>115</v>
      </c>
      <c r="I1486" s="60">
        <v>2400000</v>
      </c>
      <c r="J1486" s="60">
        <f t="shared" si="32"/>
        <v>276000000</v>
      </c>
      <c r="K1486" s="14"/>
      <c r="L1486" s="14"/>
      <c r="M1486" s="14"/>
      <c r="N1486" s="14"/>
      <c r="O1486" s="14"/>
      <c r="P1486" s="14"/>
      <c r="Q1486" s="14"/>
      <c r="R1486" s="14"/>
      <c r="S1486" s="14"/>
      <c r="T1486" s="14"/>
      <c r="U1486" s="14"/>
      <c r="V1486" s="14"/>
      <c r="W1486" s="14"/>
      <c r="X1486" s="14"/>
      <c r="Y1486" s="14"/>
      <c r="Z1486" s="14"/>
      <c r="AA1486" s="14"/>
      <c r="AB1486" s="14"/>
      <c r="AC1486" s="14"/>
      <c r="AD1486" s="14"/>
      <c r="AE1486" s="14"/>
    </row>
    <row r="1487" spans="1:31" s="19" customFormat="1" ht="131.25">
      <c r="A1487" s="28">
        <v>1483</v>
      </c>
      <c r="B1487" s="58" t="s">
        <v>4552</v>
      </c>
      <c r="C1487" s="35" t="s">
        <v>2844</v>
      </c>
      <c r="D1487" s="36" t="s">
        <v>1424</v>
      </c>
      <c r="E1487" s="50" t="s">
        <v>2849</v>
      </c>
      <c r="F1487" s="35" t="s">
        <v>1425</v>
      </c>
      <c r="G1487" s="35" t="s">
        <v>3069</v>
      </c>
      <c r="H1487" s="60">
        <v>100</v>
      </c>
      <c r="I1487" s="60">
        <v>2300000</v>
      </c>
      <c r="J1487" s="60">
        <f t="shared" si="32"/>
        <v>230000000</v>
      </c>
      <c r="K1487" s="14"/>
      <c r="L1487" s="14"/>
      <c r="M1487" s="14"/>
      <c r="N1487" s="14"/>
      <c r="O1487" s="14"/>
      <c r="P1487" s="14"/>
      <c r="Q1487" s="14"/>
      <c r="R1487" s="14"/>
      <c r="S1487" s="14"/>
      <c r="T1487" s="14"/>
      <c r="U1487" s="14"/>
      <c r="V1487" s="14"/>
      <c r="W1487" s="14"/>
      <c r="X1487" s="14"/>
      <c r="Y1487" s="14"/>
      <c r="Z1487" s="14"/>
      <c r="AA1487" s="14"/>
      <c r="AB1487" s="14"/>
      <c r="AC1487" s="14"/>
      <c r="AD1487" s="14"/>
      <c r="AE1487" s="14"/>
    </row>
    <row r="1488" spans="1:31" s="19" customFormat="1" ht="56.25">
      <c r="A1488" s="28">
        <v>1484</v>
      </c>
      <c r="B1488" s="58" t="s">
        <v>4553</v>
      </c>
      <c r="C1488" s="35" t="s">
        <v>2844</v>
      </c>
      <c r="D1488" s="36" t="s">
        <v>1424</v>
      </c>
      <c r="E1488" s="50" t="s">
        <v>2850</v>
      </c>
      <c r="F1488" s="35" t="s">
        <v>1425</v>
      </c>
      <c r="G1488" s="35" t="s">
        <v>3069</v>
      </c>
      <c r="H1488" s="60">
        <v>320</v>
      </c>
      <c r="I1488" s="60">
        <v>2300000</v>
      </c>
      <c r="J1488" s="60">
        <f t="shared" si="32"/>
        <v>736000000</v>
      </c>
      <c r="K1488" s="14"/>
      <c r="L1488" s="14"/>
      <c r="M1488" s="14"/>
      <c r="N1488" s="14"/>
      <c r="O1488" s="14"/>
      <c r="P1488" s="14"/>
      <c r="Q1488" s="14"/>
      <c r="R1488" s="14"/>
      <c r="S1488" s="14"/>
      <c r="T1488" s="14"/>
      <c r="U1488" s="14"/>
      <c r="V1488" s="14"/>
      <c r="W1488" s="14"/>
      <c r="X1488" s="14"/>
      <c r="Y1488" s="14"/>
      <c r="Z1488" s="14"/>
      <c r="AA1488" s="14"/>
      <c r="AB1488" s="14"/>
      <c r="AC1488" s="14"/>
      <c r="AD1488" s="14"/>
      <c r="AE1488" s="14"/>
    </row>
    <row r="1489" spans="1:31" s="19" customFormat="1" ht="318.75">
      <c r="A1489" s="28">
        <v>1485</v>
      </c>
      <c r="B1489" s="58" t="s">
        <v>4554</v>
      </c>
      <c r="C1489" s="35" t="s">
        <v>2852</v>
      </c>
      <c r="D1489" s="142" t="s">
        <v>1426</v>
      </c>
      <c r="E1489" s="50" t="s">
        <v>2851</v>
      </c>
      <c r="F1489" s="35" t="s">
        <v>1529</v>
      </c>
      <c r="G1489" s="35" t="s">
        <v>3067</v>
      </c>
      <c r="H1489" s="60">
        <v>100</v>
      </c>
      <c r="I1489" s="60">
        <v>2300000</v>
      </c>
      <c r="J1489" s="60">
        <f t="shared" si="32"/>
        <v>230000000</v>
      </c>
      <c r="K1489" s="14"/>
      <c r="L1489" s="14"/>
      <c r="M1489" s="14"/>
      <c r="N1489" s="14"/>
      <c r="O1489" s="14"/>
      <c r="P1489" s="14"/>
      <c r="Q1489" s="14"/>
      <c r="R1489" s="14"/>
      <c r="S1489" s="14"/>
      <c r="T1489" s="14"/>
      <c r="U1489" s="14"/>
      <c r="V1489" s="14"/>
      <c r="W1489" s="14"/>
      <c r="X1489" s="14"/>
      <c r="Y1489" s="14"/>
      <c r="Z1489" s="14"/>
      <c r="AA1489" s="14"/>
      <c r="AB1489" s="14"/>
      <c r="AC1489" s="14"/>
      <c r="AD1489" s="14"/>
      <c r="AE1489" s="14"/>
    </row>
    <row r="1490" spans="1:31" s="19" customFormat="1" ht="409.5">
      <c r="A1490" s="28">
        <v>1486</v>
      </c>
      <c r="B1490" s="58" t="s">
        <v>4555</v>
      </c>
      <c r="C1490" s="35" t="s">
        <v>2852</v>
      </c>
      <c r="D1490" s="36" t="s">
        <v>1424</v>
      </c>
      <c r="E1490" s="50" t="s">
        <v>2459</v>
      </c>
      <c r="F1490" s="35" t="s">
        <v>1427</v>
      </c>
      <c r="G1490" s="35" t="s">
        <v>3069</v>
      </c>
      <c r="H1490" s="60">
        <v>120</v>
      </c>
      <c r="I1490" s="60">
        <v>2350000</v>
      </c>
      <c r="J1490" s="60">
        <f t="shared" si="32"/>
        <v>282000000</v>
      </c>
      <c r="K1490" s="14"/>
      <c r="L1490" s="14"/>
      <c r="M1490" s="14"/>
      <c r="N1490" s="14"/>
      <c r="O1490" s="14"/>
      <c r="P1490" s="14"/>
      <c r="Q1490" s="14"/>
      <c r="R1490" s="14"/>
      <c r="S1490" s="14"/>
      <c r="T1490" s="14"/>
      <c r="U1490" s="14"/>
      <c r="V1490" s="14"/>
      <c r="W1490" s="14"/>
      <c r="X1490" s="14"/>
      <c r="Y1490" s="14"/>
      <c r="Z1490" s="14"/>
      <c r="AA1490" s="14"/>
      <c r="AB1490" s="14"/>
      <c r="AC1490" s="14"/>
      <c r="AD1490" s="14"/>
      <c r="AE1490" s="14"/>
    </row>
    <row r="1491" spans="1:31" s="19" customFormat="1" ht="187.5">
      <c r="A1491" s="28">
        <v>1487</v>
      </c>
      <c r="B1491" s="58" t="s">
        <v>4556</v>
      </c>
      <c r="C1491" s="35" t="s">
        <v>2852</v>
      </c>
      <c r="D1491" s="36" t="s">
        <v>1424</v>
      </c>
      <c r="E1491" s="50" t="s">
        <v>577</v>
      </c>
      <c r="F1491" s="35" t="s">
        <v>1427</v>
      </c>
      <c r="G1491" s="35" t="s">
        <v>3067</v>
      </c>
      <c r="H1491" s="60">
        <v>35</v>
      </c>
      <c r="I1491" s="60">
        <v>3350000</v>
      </c>
      <c r="J1491" s="60">
        <f t="shared" si="32"/>
        <v>117250000</v>
      </c>
      <c r="K1491" s="14"/>
      <c r="L1491" s="14"/>
      <c r="M1491" s="14"/>
      <c r="N1491" s="14"/>
      <c r="O1491" s="14"/>
      <c r="P1491" s="14"/>
      <c r="Q1491" s="14"/>
      <c r="R1491" s="14"/>
      <c r="S1491" s="14"/>
      <c r="T1491" s="14"/>
      <c r="U1491" s="14"/>
      <c r="V1491" s="14"/>
      <c r="W1491" s="14"/>
      <c r="X1491" s="14"/>
      <c r="Y1491" s="14"/>
      <c r="Z1491" s="14"/>
      <c r="AA1491" s="14"/>
      <c r="AB1491" s="14"/>
      <c r="AC1491" s="14"/>
      <c r="AD1491" s="14"/>
      <c r="AE1491" s="14"/>
    </row>
    <row r="1492" spans="1:31" s="19" customFormat="1" ht="150">
      <c r="A1492" s="28">
        <v>1488</v>
      </c>
      <c r="B1492" s="58" t="s">
        <v>4557</v>
      </c>
      <c r="C1492" s="35" t="s">
        <v>2852</v>
      </c>
      <c r="D1492" s="36" t="s">
        <v>1424</v>
      </c>
      <c r="E1492" s="50" t="s">
        <v>2853</v>
      </c>
      <c r="F1492" s="35" t="s">
        <v>1427</v>
      </c>
      <c r="G1492" s="35" t="s">
        <v>3067</v>
      </c>
      <c r="H1492" s="60">
        <v>20</v>
      </c>
      <c r="I1492" s="60">
        <v>10500000</v>
      </c>
      <c r="J1492" s="60">
        <f t="shared" si="32"/>
        <v>210000000</v>
      </c>
      <c r="K1492" s="14"/>
      <c r="L1492" s="14"/>
      <c r="M1492" s="14"/>
      <c r="N1492" s="14"/>
      <c r="O1492" s="14"/>
      <c r="P1492" s="14"/>
      <c r="Q1492" s="14"/>
      <c r="R1492" s="14"/>
      <c r="S1492" s="14"/>
      <c r="T1492" s="14"/>
      <c r="U1492" s="14"/>
      <c r="V1492" s="14"/>
      <c r="W1492" s="14"/>
      <c r="X1492" s="14"/>
      <c r="Y1492" s="14"/>
      <c r="Z1492" s="14"/>
      <c r="AA1492" s="14"/>
      <c r="AB1492" s="14"/>
      <c r="AC1492" s="14"/>
      <c r="AD1492" s="14"/>
      <c r="AE1492" s="14"/>
    </row>
    <row r="1493" spans="1:31" s="19" customFormat="1" ht="168.75">
      <c r="A1493" s="28">
        <v>1489</v>
      </c>
      <c r="B1493" s="58" t="s">
        <v>4558</v>
      </c>
      <c r="C1493" s="35" t="s">
        <v>2854</v>
      </c>
      <c r="D1493" s="36" t="s">
        <v>1424</v>
      </c>
      <c r="E1493" s="50" t="s">
        <v>1413</v>
      </c>
      <c r="F1493" s="35" t="s">
        <v>1427</v>
      </c>
      <c r="G1493" s="120" t="s">
        <v>3068</v>
      </c>
      <c r="H1493" s="60">
        <v>20</v>
      </c>
      <c r="I1493" s="60">
        <v>700000</v>
      </c>
      <c r="J1493" s="60">
        <f t="shared" si="32"/>
        <v>14000000</v>
      </c>
      <c r="K1493" s="14"/>
      <c r="L1493" s="14"/>
      <c r="M1493" s="14"/>
      <c r="N1493" s="14"/>
      <c r="O1493" s="14"/>
      <c r="P1493" s="14"/>
      <c r="Q1493" s="14"/>
      <c r="R1493" s="14"/>
      <c r="S1493" s="14"/>
      <c r="T1493" s="14"/>
      <c r="U1493" s="14"/>
      <c r="V1493" s="14"/>
      <c r="W1493" s="14"/>
      <c r="X1493" s="14"/>
      <c r="Y1493" s="14"/>
      <c r="Z1493" s="14"/>
      <c r="AA1493" s="14"/>
      <c r="AB1493" s="14"/>
      <c r="AC1493" s="14"/>
      <c r="AD1493" s="14"/>
      <c r="AE1493" s="14"/>
    </row>
    <row r="1494" spans="1:31" s="19" customFormat="1" ht="150">
      <c r="A1494" s="28">
        <v>1490</v>
      </c>
      <c r="B1494" s="58" t="s">
        <v>4559</v>
      </c>
      <c r="C1494" s="35" t="s">
        <v>2859</v>
      </c>
      <c r="D1494" s="36" t="s">
        <v>1424</v>
      </c>
      <c r="E1494" s="50" t="s">
        <v>2860</v>
      </c>
      <c r="F1494" s="35" t="s">
        <v>1429</v>
      </c>
      <c r="G1494" s="120" t="s">
        <v>3068</v>
      </c>
      <c r="H1494" s="60">
        <v>20</v>
      </c>
      <c r="I1494" s="60">
        <v>700000</v>
      </c>
      <c r="J1494" s="60">
        <f t="shared" si="32"/>
        <v>14000000</v>
      </c>
      <c r="K1494" s="14"/>
      <c r="L1494" s="14"/>
      <c r="M1494" s="14"/>
      <c r="N1494" s="14"/>
      <c r="O1494" s="14"/>
      <c r="P1494" s="14"/>
      <c r="Q1494" s="14"/>
      <c r="R1494" s="14"/>
      <c r="S1494" s="14"/>
      <c r="T1494" s="14"/>
      <c r="U1494" s="14"/>
      <c r="V1494" s="14"/>
      <c r="W1494" s="14"/>
      <c r="X1494" s="14"/>
      <c r="Y1494" s="14"/>
      <c r="Z1494" s="14"/>
      <c r="AA1494" s="14"/>
      <c r="AB1494" s="14"/>
      <c r="AC1494" s="14"/>
      <c r="AD1494" s="14"/>
      <c r="AE1494" s="14"/>
    </row>
    <row r="1495" spans="1:31" s="19" customFormat="1" ht="318.75">
      <c r="A1495" s="28">
        <v>1491</v>
      </c>
      <c r="B1495" s="58" t="s">
        <v>4560</v>
      </c>
      <c r="C1495" s="35" t="s">
        <v>2462</v>
      </c>
      <c r="D1495" s="36" t="s">
        <v>1424</v>
      </c>
      <c r="E1495" s="143" t="s">
        <v>578</v>
      </c>
      <c r="F1495" s="35" t="s">
        <v>1529</v>
      </c>
      <c r="G1495" s="35" t="s">
        <v>3067</v>
      </c>
      <c r="H1495" s="60">
        <v>40</v>
      </c>
      <c r="I1495" s="60">
        <v>475000</v>
      </c>
      <c r="J1495" s="60">
        <f t="shared" si="32"/>
        <v>19000000</v>
      </c>
      <c r="K1495" s="14"/>
      <c r="L1495" s="14"/>
      <c r="M1495" s="14"/>
      <c r="N1495" s="14"/>
      <c r="O1495" s="14"/>
      <c r="P1495" s="14"/>
      <c r="Q1495" s="14"/>
      <c r="R1495" s="14"/>
      <c r="S1495" s="14"/>
      <c r="T1495" s="14"/>
      <c r="U1495" s="14"/>
      <c r="V1495" s="14"/>
      <c r="W1495" s="14"/>
      <c r="X1495" s="14"/>
      <c r="Y1495" s="14"/>
      <c r="Z1495" s="14"/>
      <c r="AA1495" s="14"/>
      <c r="AB1495" s="14"/>
      <c r="AC1495" s="14"/>
      <c r="AD1495" s="14"/>
      <c r="AE1495" s="14"/>
    </row>
    <row r="1496" spans="1:31" s="19" customFormat="1" ht="168.75">
      <c r="A1496" s="28">
        <v>1492</v>
      </c>
      <c r="B1496" s="58" t="s">
        <v>4561</v>
      </c>
      <c r="C1496" s="35" t="s">
        <v>2462</v>
      </c>
      <c r="D1496" s="36" t="s">
        <v>1424</v>
      </c>
      <c r="E1496" s="50" t="s">
        <v>2855</v>
      </c>
      <c r="F1496" s="35" t="s">
        <v>1427</v>
      </c>
      <c r="G1496" s="120" t="s">
        <v>3068</v>
      </c>
      <c r="H1496" s="60">
        <v>200</v>
      </c>
      <c r="I1496" s="60">
        <v>500000</v>
      </c>
      <c r="J1496" s="60">
        <f t="shared" si="32"/>
        <v>100000000</v>
      </c>
      <c r="K1496" s="14"/>
      <c r="L1496" s="14"/>
      <c r="M1496" s="14"/>
      <c r="N1496" s="14"/>
      <c r="O1496" s="14"/>
      <c r="P1496" s="14"/>
      <c r="Q1496" s="14"/>
      <c r="R1496" s="14"/>
      <c r="S1496" s="14"/>
      <c r="T1496" s="14"/>
      <c r="U1496" s="14"/>
      <c r="V1496" s="14"/>
      <c r="W1496" s="14"/>
      <c r="X1496" s="14"/>
      <c r="Y1496" s="14"/>
      <c r="Z1496" s="14"/>
      <c r="AA1496" s="14"/>
      <c r="AB1496" s="14"/>
      <c r="AC1496" s="14"/>
      <c r="AD1496" s="14"/>
      <c r="AE1496" s="14"/>
    </row>
    <row r="1497" spans="1:31" s="19" customFormat="1" ht="409.5">
      <c r="A1497" s="28">
        <v>1493</v>
      </c>
      <c r="B1497" s="58" t="s">
        <v>4562</v>
      </c>
      <c r="C1497" s="35" t="s">
        <v>2857</v>
      </c>
      <c r="D1497" s="36" t="s">
        <v>1426</v>
      </c>
      <c r="E1497" s="143" t="s">
        <v>937</v>
      </c>
      <c r="F1497" s="35" t="s">
        <v>1529</v>
      </c>
      <c r="G1497" s="35" t="s">
        <v>3069</v>
      </c>
      <c r="H1497" s="60">
        <v>700</v>
      </c>
      <c r="I1497" s="60">
        <v>500000</v>
      </c>
      <c r="J1497" s="60">
        <f t="shared" si="32"/>
        <v>350000000</v>
      </c>
      <c r="K1497" s="14"/>
      <c r="L1497" s="14"/>
      <c r="M1497" s="14"/>
      <c r="N1497" s="14"/>
      <c r="O1497" s="14"/>
      <c r="P1497" s="14"/>
      <c r="Q1497" s="14"/>
      <c r="R1497" s="14"/>
      <c r="S1497" s="14"/>
      <c r="T1497" s="14"/>
      <c r="U1497" s="14"/>
      <c r="V1497" s="14"/>
      <c r="W1497" s="14"/>
      <c r="X1497" s="14"/>
      <c r="Y1497" s="14"/>
      <c r="Z1497" s="14"/>
      <c r="AA1497" s="14"/>
      <c r="AB1497" s="14"/>
      <c r="AC1497" s="14"/>
      <c r="AD1497" s="14"/>
      <c r="AE1497" s="14"/>
    </row>
    <row r="1498" spans="1:31" s="19" customFormat="1" ht="112.5">
      <c r="A1498" s="28">
        <v>1494</v>
      </c>
      <c r="B1498" s="58" t="s">
        <v>4563</v>
      </c>
      <c r="C1498" s="35" t="s">
        <v>2462</v>
      </c>
      <c r="D1498" s="36" t="s">
        <v>1424</v>
      </c>
      <c r="E1498" s="50" t="s">
        <v>2858</v>
      </c>
      <c r="F1498" s="35" t="s">
        <v>1425</v>
      </c>
      <c r="G1498" s="35" t="s">
        <v>3069</v>
      </c>
      <c r="H1498" s="60">
        <v>200</v>
      </c>
      <c r="I1498" s="60">
        <v>481000</v>
      </c>
      <c r="J1498" s="60">
        <f t="shared" si="32"/>
        <v>96200000</v>
      </c>
      <c r="K1498" s="14"/>
      <c r="L1498" s="14"/>
      <c r="M1498" s="14"/>
      <c r="N1498" s="14"/>
      <c r="O1498" s="14"/>
      <c r="P1498" s="14"/>
      <c r="Q1498" s="14"/>
      <c r="R1498" s="14"/>
      <c r="S1498" s="14"/>
      <c r="T1498" s="14"/>
      <c r="U1498" s="14"/>
      <c r="V1498" s="14"/>
      <c r="W1498" s="14"/>
      <c r="X1498" s="14"/>
      <c r="Y1498" s="14"/>
      <c r="Z1498" s="14"/>
      <c r="AA1498" s="14"/>
      <c r="AB1498" s="14"/>
      <c r="AC1498" s="14"/>
      <c r="AD1498" s="14"/>
      <c r="AE1498" s="14"/>
    </row>
    <row r="1499" spans="1:31" s="19" customFormat="1" ht="409.5">
      <c r="A1499" s="28">
        <v>1495</v>
      </c>
      <c r="B1499" s="58" t="s">
        <v>4564</v>
      </c>
      <c r="C1499" s="35" t="s">
        <v>2462</v>
      </c>
      <c r="D1499" s="36" t="s">
        <v>1424</v>
      </c>
      <c r="E1499" s="50" t="s">
        <v>88</v>
      </c>
      <c r="F1499" s="35" t="s">
        <v>1427</v>
      </c>
      <c r="G1499" s="35" t="s">
        <v>3069</v>
      </c>
      <c r="H1499" s="60">
        <v>10</v>
      </c>
      <c r="I1499" s="60">
        <v>2068479</v>
      </c>
      <c r="J1499" s="60">
        <f t="shared" si="32"/>
        <v>20684790</v>
      </c>
      <c r="K1499" s="14"/>
      <c r="L1499" s="14"/>
      <c r="M1499" s="14"/>
      <c r="N1499" s="14"/>
      <c r="O1499" s="14"/>
      <c r="P1499" s="14"/>
      <c r="Q1499" s="14"/>
      <c r="R1499" s="14"/>
      <c r="S1499" s="14"/>
      <c r="T1499" s="14"/>
      <c r="U1499" s="14"/>
      <c r="V1499" s="14"/>
      <c r="W1499" s="14"/>
      <c r="X1499" s="14"/>
      <c r="Y1499" s="14"/>
      <c r="Z1499" s="14"/>
      <c r="AA1499" s="14"/>
      <c r="AB1499" s="14"/>
      <c r="AC1499" s="14"/>
      <c r="AD1499" s="14"/>
      <c r="AE1499" s="14"/>
    </row>
    <row r="1500" spans="1:31" s="19" customFormat="1" ht="409.5">
      <c r="A1500" s="28">
        <v>1496</v>
      </c>
      <c r="B1500" s="58" t="s">
        <v>4565</v>
      </c>
      <c r="C1500" s="35" t="s">
        <v>2856</v>
      </c>
      <c r="D1500" s="36" t="s">
        <v>1424</v>
      </c>
      <c r="E1500" s="50" t="s">
        <v>579</v>
      </c>
      <c r="F1500" s="35" t="s">
        <v>1529</v>
      </c>
      <c r="G1500" s="35" t="s">
        <v>3067</v>
      </c>
      <c r="H1500" s="60">
        <v>70</v>
      </c>
      <c r="I1500" s="60">
        <v>475000</v>
      </c>
      <c r="J1500" s="60">
        <f t="shared" si="32"/>
        <v>33250000</v>
      </c>
      <c r="K1500" s="14"/>
      <c r="L1500" s="14"/>
      <c r="M1500" s="14"/>
      <c r="N1500" s="14"/>
      <c r="O1500" s="14"/>
      <c r="P1500" s="14"/>
      <c r="Q1500" s="14"/>
      <c r="R1500" s="14"/>
      <c r="S1500" s="14"/>
      <c r="T1500" s="14"/>
      <c r="U1500" s="14"/>
      <c r="V1500" s="14"/>
      <c r="W1500" s="14"/>
      <c r="X1500" s="14"/>
      <c r="Y1500" s="14"/>
      <c r="Z1500" s="14"/>
      <c r="AA1500" s="14"/>
      <c r="AB1500" s="14"/>
      <c r="AC1500" s="14"/>
      <c r="AD1500" s="14"/>
      <c r="AE1500" s="14"/>
    </row>
    <row r="1501" spans="1:31" s="19" customFormat="1" ht="150">
      <c r="A1501" s="28">
        <v>1497</v>
      </c>
      <c r="B1501" s="58" t="s">
        <v>4566</v>
      </c>
      <c r="C1501" s="35" t="s">
        <v>2460</v>
      </c>
      <c r="D1501" s="36" t="s">
        <v>1424</v>
      </c>
      <c r="E1501" s="50" t="s">
        <v>2461</v>
      </c>
      <c r="F1501" s="35" t="s">
        <v>1427</v>
      </c>
      <c r="G1501" s="35" t="s">
        <v>3067</v>
      </c>
      <c r="H1501" s="60">
        <v>250</v>
      </c>
      <c r="I1501" s="60">
        <v>700000</v>
      </c>
      <c r="J1501" s="60">
        <f t="shared" si="32"/>
        <v>175000000</v>
      </c>
      <c r="K1501" s="14"/>
      <c r="L1501" s="14"/>
      <c r="M1501" s="14"/>
      <c r="N1501" s="14"/>
      <c r="O1501" s="14"/>
      <c r="P1501" s="14"/>
      <c r="Q1501" s="14"/>
      <c r="R1501" s="14"/>
      <c r="S1501" s="14"/>
      <c r="T1501" s="14"/>
      <c r="U1501" s="14"/>
      <c r="V1501" s="14"/>
      <c r="W1501" s="14"/>
      <c r="X1501" s="14"/>
      <c r="Y1501" s="14"/>
      <c r="Z1501" s="14"/>
      <c r="AA1501" s="14"/>
      <c r="AB1501" s="14"/>
      <c r="AC1501" s="14"/>
      <c r="AD1501" s="14"/>
      <c r="AE1501" s="14"/>
    </row>
    <row r="1502" spans="1:31" s="19" customFormat="1" ht="206.25">
      <c r="A1502" s="28">
        <v>1498</v>
      </c>
      <c r="B1502" s="58" t="s">
        <v>4567</v>
      </c>
      <c r="C1502" s="35" t="s">
        <v>2463</v>
      </c>
      <c r="D1502" s="36" t="s">
        <v>1424</v>
      </c>
      <c r="E1502" s="50" t="s">
        <v>580</v>
      </c>
      <c r="F1502" s="35" t="s">
        <v>1427</v>
      </c>
      <c r="G1502" s="35" t="s">
        <v>3067</v>
      </c>
      <c r="H1502" s="60">
        <v>5</v>
      </c>
      <c r="I1502" s="60">
        <v>2200000</v>
      </c>
      <c r="J1502" s="60">
        <f t="shared" si="32"/>
        <v>11000000</v>
      </c>
      <c r="K1502" s="14"/>
      <c r="L1502" s="14"/>
      <c r="M1502" s="14"/>
      <c r="N1502" s="14"/>
      <c r="O1502" s="14"/>
      <c r="P1502" s="14"/>
      <c r="Q1502" s="14"/>
      <c r="R1502" s="14"/>
      <c r="S1502" s="14"/>
      <c r="T1502" s="14"/>
      <c r="U1502" s="14"/>
      <c r="V1502" s="14"/>
      <c r="W1502" s="14"/>
      <c r="X1502" s="14"/>
      <c r="Y1502" s="14"/>
      <c r="Z1502" s="14"/>
      <c r="AA1502" s="14"/>
      <c r="AB1502" s="14"/>
      <c r="AC1502" s="14"/>
      <c r="AD1502" s="14"/>
      <c r="AE1502" s="14"/>
    </row>
    <row r="1503" spans="1:31" s="19" customFormat="1" ht="75">
      <c r="A1503" s="28">
        <v>1499</v>
      </c>
      <c r="B1503" s="58" t="s">
        <v>4568</v>
      </c>
      <c r="C1503" s="35" t="s">
        <v>2861</v>
      </c>
      <c r="D1503" s="36" t="s">
        <v>1602</v>
      </c>
      <c r="E1503" s="50" t="s">
        <v>2862</v>
      </c>
      <c r="F1503" s="35" t="s">
        <v>1427</v>
      </c>
      <c r="G1503" s="120" t="s">
        <v>3068</v>
      </c>
      <c r="H1503" s="60">
        <v>1500</v>
      </c>
      <c r="I1503" s="60">
        <v>14300</v>
      </c>
      <c r="J1503" s="60">
        <f t="shared" si="32"/>
        <v>21450000</v>
      </c>
      <c r="K1503" s="14"/>
      <c r="L1503" s="14"/>
      <c r="M1503" s="14"/>
      <c r="N1503" s="14"/>
      <c r="O1503" s="14"/>
      <c r="P1503" s="14"/>
      <c r="Q1503" s="14"/>
      <c r="R1503" s="14"/>
      <c r="S1503" s="14"/>
      <c r="T1503" s="14"/>
      <c r="U1503" s="14"/>
      <c r="V1503" s="14"/>
      <c r="W1503" s="14"/>
      <c r="X1503" s="14"/>
      <c r="Y1503" s="14"/>
      <c r="Z1503" s="14"/>
      <c r="AA1503" s="14"/>
      <c r="AB1503" s="14"/>
      <c r="AC1503" s="14"/>
      <c r="AD1503" s="14"/>
      <c r="AE1503" s="14"/>
    </row>
    <row r="1504" spans="1:31" s="19" customFormat="1" ht="168.75">
      <c r="A1504" s="28">
        <v>1500</v>
      </c>
      <c r="B1504" s="58" t="s">
        <v>4569</v>
      </c>
      <c r="C1504" s="35" t="s">
        <v>2464</v>
      </c>
      <c r="D1504" s="36" t="s">
        <v>1784</v>
      </c>
      <c r="E1504" s="50" t="s">
        <v>2465</v>
      </c>
      <c r="F1504" s="35" t="s">
        <v>1432</v>
      </c>
      <c r="G1504" s="120" t="s">
        <v>3068</v>
      </c>
      <c r="H1504" s="60">
        <v>61316</v>
      </c>
      <c r="I1504" s="60">
        <v>3500</v>
      </c>
      <c r="J1504" s="60">
        <f t="shared" si="32"/>
        <v>214606000</v>
      </c>
      <c r="K1504" s="14"/>
      <c r="L1504" s="14"/>
      <c r="M1504" s="14"/>
      <c r="N1504" s="14"/>
      <c r="O1504" s="14"/>
      <c r="P1504" s="14"/>
      <c r="Q1504" s="14"/>
      <c r="R1504" s="14"/>
      <c r="S1504" s="14"/>
      <c r="T1504" s="14"/>
      <c r="U1504" s="14"/>
      <c r="V1504" s="14"/>
      <c r="W1504" s="14"/>
      <c r="X1504" s="14"/>
      <c r="Y1504" s="14"/>
      <c r="Z1504" s="14"/>
      <c r="AA1504" s="14"/>
      <c r="AB1504" s="14"/>
      <c r="AC1504" s="14"/>
      <c r="AD1504" s="14"/>
      <c r="AE1504" s="14"/>
    </row>
    <row r="1505" spans="1:31" s="19" customFormat="1" ht="225">
      <c r="A1505" s="28">
        <v>1501</v>
      </c>
      <c r="B1505" s="58" t="s">
        <v>4570</v>
      </c>
      <c r="C1505" s="35" t="s">
        <v>2863</v>
      </c>
      <c r="D1505" s="123" t="s">
        <v>1424</v>
      </c>
      <c r="E1505" s="124" t="s">
        <v>581</v>
      </c>
      <c r="F1505" s="35" t="s">
        <v>1529</v>
      </c>
      <c r="G1505" s="35" t="s">
        <v>3067</v>
      </c>
      <c r="H1505" s="60">
        <v>50</v>
      </c>
      <c r="I1505" s="60">
        <v>1695000</v>
      </c>
      <c r="J1505" s="60">
        <f t="shared" si="32"/>
        <v>84750000</v>
      </c>
      <c r="K1505" s="14"/>
      <c r="L1505" s="14"/>
      <c r="M1505" s="14"/>
      <c r="N1505" s="14"/>
      <c r="O1505" s="14"/>
      <c r="P1505" s="14"/>
      <c r="Q1505" s="14"/>
      <c r="R1505" s="14"/>
      <c r="S1505" s="14"/>
      <c r="T1505" s="14"/>
      <c r="U1505" s="14"/>
      <c r="V1505" s="14"/>
      <c r="W1505" s="14"/>
      <c r="X1505" s="14"/>
      <c r="Y1505" s="14"/>
      <c r="Z1505" s="14"/>
      <c r="AA1505" s="14"/>
      <c r="AB1505" s="14"/>
      <c r="AC1505" s="14"/>
      <c r="AD1505" s="14"/>
      <c r="AE1505" s="14"/>
    </row>
    <row r="1506" spans="1:31" s="19" customFormat="1" ht="75">
      <c r="A1506" s="28">
        <v>1502</v>
      </c>
      <c r="B1506" s="58" t="s">
        <v>4571</v>
      </c>
      <c r="C1506" s="35" t="s">
        <v>2884</v>
      </c>
      <c r="D1506" s="36" t="s">
        <v>1784</v>
      </c>
      <c r="E1506" s="50" t="s">
        <v>2864</v>
      </c>
      <c r="F1506" s="35" t="s">
        <v>1427</v>
      </c>
      <c r="G1506" s="120" t="s">
        <v>3068</v>
      </c>
      <c r="H1506" s="60">
        <v>10190</v>
      </c>
      <c r="I1506" s="60">
        <v>2750</v>
      </c>
      <c r="J1506" s="60">
        <f t="shared" si="32"/>
        <v>28022500</v>
      </c>
      <c r="K1506" s="14"/>
      <c r="L1506" s="14"/>
      <c r="M1506" s="14"/>
      <c r="N1506" s="14"/>
      <c r="O1506" s="14"/>
      <c r="P1506" s="14"/>
      <c r="Q1506" s="14"/>
      <c r="R1506" s="14"/>
      <c r="S1506" s="14"/>
      <c r="T1506" s="14"/>
      <c r="U1506" s="14"/>
      <c r="V1506" s="14"/>
      <c r="W1506" s="14"/>
      <c r="X1506" s="14"/>
      <c r="Y1506" s="14"/>
      <c r="Z1506" s="14"/>
      <c r="AA1506" s="14"/>
      <c r="AB1506" s="14"/>
      <c r="AC1506" s="14"/>
      <c r="AD1506" s="14"/>
      <c r="AE1506" s="14"/>
    </row>
    <row r="1507" spans="1:31" s="19" customFormat="1" ht="243.75">
      <c r="A1507" s="28">
        <v>1503</v>
      </c>
      <c r="B1507" s="58" t="s">
        <v>4572</v>
      </c>
      <c r="C1507" s="35" t="s">
        <v>2865</v>
      </c>
      <c r="D1507" s="36" t="s">
        <v>1424</v>
      </c>
      <c r="E1507" s="124" t="s">
        <v>582</v>
      </c>
      <c r="F1507" s="35" t="s">
        <v>1427</v>
      </c>
      <c r="G1507" s="35" t="s">
        <v>3067</v>
      </c>
      <c r="H1507" s="60">
        <v>30</v>
      </c>
      <c r="I1507" s="60">
        <v>19900000</v>
      </c>
      <c r="J1507" s="60">
        <f t="shared" si="32"/>
        <v>597000000</v>
      </c>
      <c r="K1507" s="14"/>
      <c r="L1507" s="14"/>
      <c r="M1507" s="14"/>
      <c r="N1507" s="14"/>
      <c r="O1507" s="14"/>
      <c r="P1507" s="14"/>
      <c r="Q1507" s="14"/>
      <c r="R1507" s="14"/>
      <c r="S1507" s="14"/>
      <c r="T1507" s="14"/>
      <c r="U1507" s="14"/>
      <c r="V1507" s="14"/>
      <c r="W1507" s="14"/>
      <c r="X1507" s="14"/>
      <c r="Y1507" s="14"/>
      <c r="Z1507" s="14"/>
      <c r="AA1507" s="14"/>
      <c r="AB1507" s="14"/>
      <c r="AC1507" s="14"/>
      <c r="AD1507" s="14"/>
      <c r="AE1507" s="14"/>
    </row>
    <row r="1508" spans="1:31" s="19" customFormat="1" ht="75">
      <c r="A1508" s="28">
        <v>1504</v>
      </c>
      <c r="B1508" s="58" t="s">
        <v>4573</v>
      </c>
      <c r="C1508" s="35" t="s">
        <v>2866</v>
      </c>
      <c r="D1508" s="36" t="s">
        <v>1424</v>
      </c>
      <c r="E1508" s="50" t="s">
        <v>749</v>
      </c>
      <c r="F1508" s="35" t="s">
        <v>1427</v>
      </c>
      <c r="G1508" s="35" t="s">
        <v>3067</v>
      </c>
      <c r="H1508" s="60">
        <v>30</v>
      </c>
      <c r="I1508" s="60">
        <v>924000</v>
      </c>
      <c r="J1508" s="60">
        <f t="shared" si="32"/>
        <v>27720000</v>
      </c>
      <c r="K1508" s="14"/>
      <c r="L1508" s="14"/>
      <c r="M1508" s="14"/>
      <c r="N1508" s="14"/>
      <c r="O1508" s="14"/>
      <c r="P1508" s="14"/>
      <c r="Q1508" s="14"/>
      <c r="R1508" s="14"/>
      <c r="S1508" s="14"/>
      <c r="T1508" s="14"/>
      <c r="U1508" s="14"/>
      <c r="V1508" s="14"/>
      <c r="W1508" s="14"/>
      <c r="X1508" s="14"/>
      <c r="Y1508" s="14"/>
      <c r="Z1508" s="14"/>
      <c r="AA1508" s="14"/>
      <c r="AB1508" s="14"/>
      <c r="AC1508" s="14"/>
      <c r="AD1508" s="14"/>
      <c r="AE1508" s="14"/>
    </row>
    <row r="1509" spans="1:31" s="19" customFormat="1" ht="75">
      <c r="A1509" s="28">
        <v>1505</v>
      </c>
      <c r="B1509" s="58" t="s">
        <v>4574</v>
      </c>
      <c r="C1509" s="35" t="s">
        <v>2867</v>
      </c>
      <c r="D1509" s="36" t="s">
        <v>1424</v>
      </c>
      <c r="E1509" s="50" t="s">
        <v>2868</v>
      </c>
      <c r="F1509" s="35" t="s">
        <v>1425</v>
      </c>
      <c r="G1509" s="35" t="s">
        <v>3069</v>
      </c>
      <c r="H1509" s="60">
        <v>10</v>
      </c>
      <c r="I1509" s="60">
        <v>12500000</v>
      </c>
      <c r="J1509" s="60">
        <f t="shared" si="32"/>
        <v>125000000</v>
      </c>
      <c r="K1509" s="14"/>
      <c r="L1509" s="14"/>
      <c r="M1509" s="14"/>
      <c r="N1509" s="14"/>
      <c r="O1509" s="14"/>
      <c r="P1509" s="14"/>
      <c r="Q1509" s="14"/>
      <c r="R1509" s="14"/>
      <c r="S1509" s="14"/>
      <c r="T1509" s="14"/>
      <c r="U1509" s="14"/>
      <c r="V1509" s="14"/>
      <c r="W1509" s="14"/>
      <c r="X1509" s="14"/>
      <c r="Y1509" s="14"/>
      <c r="Z1509" s="14"/>
      <c r="AA1509" s="14"/>
      <c r="AB1509" s="14"/>
      <c r="AC1509" s="14"/>
      <c r="AD1509" s="14"/>
      <c r="AE1509" s="14"/>
    </row>
    <row r="1510" spans="1:31" s="19" customFormat="1" ht="168.75">
      <c r="A1510" s="28">
        <v>1506</v>
      </c>
      <c r="B1510" s="58" t="s">
        <v>4575</v>
      </c>
      <c r="C1510" s="35" t="s">
        <v>2870</v>
      </c>
      <c r="D1510" s="36" t="s">
        <v>1424</v>
      </c>
      <c r="E1510" s="50" t="s">
        <v>2869</v>
      </c>
      <c r="F1510" s="35" t="s">
        <v>1427</v>
      </c>
      <c r="G1510" s="35" t="s">
        <v>3069</v>
      </c>
      <c r="H1510" s="60">
        <v>10</v>
      </c>
      <c r="I1510" s="60">
        <v>12500000</v>
      </c>
      <c r="J1510" s="60">
        <f t="shared" si="32"/>
        <v>125000000</v>
      </c>
      <c r="K1510" s="14"/>
      <c r="L1510" s="14"/>
      <c r="M1510" s="14"/>
      <c r="N1510" s="14"/>
      <c r="O1510" s="14"/>
      <c r="P1510" s="14"/>
      <c r="Q1510" s="14"/>
      <c r="R1510" s="14"/>
      <c r="S1510" s="14"/>
      <c r="T1510" s="14"/>
      <c r="U1510" s="14"/>
      <c r="V1510" s="14"/>
      <c r="W1510" s="14"/>
      <c r="X1510" s="14"/>
      <c r="Y1510" s="14"/>
      <c r="Z1510" s="14"/>
      <c r="AA1510" s="14"/>
      <c r="AB1510" s="14"/>
      <c r="AC1510" s="14"/>
      <c r="AD1510" s="14"/>
      <c r="AE1510" s="14"/>
    </row>
    <row r="1511" spans="1:31" s="19" customFormat="1" ht="37.5">
      <c r="A1511" s="28">
        <v>1507</v>
      </c>
      <c r="B1511" s="58" t="s">
        <v>4576</v>
      </c>
      <c r="C1511" s="35" t="s">
        <v>2872</v>
      </c>
      <c r="D1511" s="36" t="s">
        <v>1424</v>
      </c>
      <c r="E1511" s="50" t="s">
        <v>2871</v>
      </c>
      <c r="F1511" s="35" t="s">
        <v>1429</v>
      </c>
      <c r="G1511" s="120" t="s">
        <v>3068</v>
      </c>
      <c r="H1511" s="60">
        <v>4510</v>
      </c>
      <c r="I1511" s="60">
        <v>7830.9</v>
      </c>
      <c r="J1511" s="60">
        <f t="shared" si="32"/>
        <v>35317359</v>
      </c>
      <c r="K1511" s="14"/>
      <c r="L1511" s="14"/>
      <c r="M1511" s="14"/>
      <c r="N1511" s="14"/>
      <c r="O1511" s="14"/>
      <c r="P1511" s="14"/>
      <c r="Q1511" s="14"/>
      <c r="R1511" s="14"/>
      <c r="S1511" s="14"/>
      <c r="T1511" s="14"/>
      <c r="U1511" s="14"/>
      <c r="V1511" s="14"/>
      <c r="W1511" s="14"/>
      <c r="X1511" s="14"/>
      <c r="Y1511" s="14"/>
      <c r="Z1511" s="14"/>
      <c r="AA1511" s="14"/>
      <c r="AB1511" s="14"/>
      <c r="AC1511" s="14"/>
      <c r="AD1511" s="14"/>
      <c r="AE1511" s="14"/>
    </row>
    <row r="1512" spans="1:31" s="19" customFormat="1" ht="112.5">
      <c r="A1512" s="28">
        <v>1508</v>
      </c>
      <c r="B1512" s="58" t="s">
        <v>4577</v>
      </c>
      <c r="C1512" s="35" t="s">
        <v>2873</v>
      </c>
      <c r="D1512" s="36" t="s">
        <v>1428</v>
      </c>
      <c r="E1512" s="50" t="s">
        <v>2874</v>
      </c>
      <c r="F1512" s="35" t="s">
        <v>1427</v>
      </c>
      <c r="G1512" s="35" t="s">
        <v>3069</v>
      </c>
      <c r="H1512" s="60">
        <v>10</v>
      </c>
      <c r="I1512" s="60">
        <v>1859550</v>
      </c>
      <c r="J1512" s="60">
        <f t="shared" si="32"/>
        <v>18595500</v>
      </c>
      <c r="K1512" s="14"/>
      <c r="L1512" s="14"/>
      <c r="M1512" s="14"/>
      <c r="N1512" s="14"/>
      <c r="O1512" s="14"/>
      <c r="P1512" s="14"/>
      <c r="Q1512" s="14"/>
      <c r="R1512" s="14"/>
      <c r="S1512" s="14"/>
      <c r="T1512" s="14"/>
      <c r="U1512" s="14"/>
      <c r="V1512" s="14"/>
      <c r="W1512" s="14"/>
      <c r="X1512" s="14"/>
      <c r="Y1512" s="14"/>
      <c r="Z1512" s="14"/>
      <c r="AA1512" s="14"/>
      <c r="AB1512" s="14"/>
      <c r="AC1512" s="14"/>
      <c r="AD1512" s="14"/>
      <c r="AE1512" s="14"/>
    </row>
    <row r="1513" spans="1:31" s="19" customFormat="1" ht="375">
      <c r="A1513" s="28">
        <v>1509</v>
      </c>
      <c r="B1513" s="58" t="s">
        <v>4578</v>
      </c>
      <c r="C1513" s="35" t="s">
        <v>2887</v>
      </c>
      <c r="D1513" s="36" t="s">
        <v>1405</v>
      </c>
      <c r="E1513" s="124" t="s">
        <v>2875</v>
      </c>
      <c r="F1513" s="35" t="s">
        <v>1429</v>
      </c>
      <c r="G1513" s="120" t="s">
        <v>3067</v>
      </c>
      <c r="H1513" s="60">
        <v>30</v>
      </c>
      <c r="I1513" s="60">
        <v>1900000</v>
      </c>
      <c r="J1513" s="60">
        <f t="shared" si="32"/>
        <v>57000000</v>
      </c>
      <c r="K1513" s="14"/>
      <c r="L1513" s="14"/>
      <c r="M1513" s="14"/>
      <c r="N1513" s="14"/>
      <c r="O1513" s="14"/>
      <c r="P1513" s="14"/>
      <c r="Q1513" s="14"/>
      <c r="R1513" s="14"/>
      <c r="S1513" s="14"/>
      <c r="T1513" s="14"/>
      <c r="U1513" s="14"/>
      <c r="V1513" s="14"/>
      <c r="W1513" s="14"/>
      <c r="X1513" s="14"/>
      <c r="Y1513" s="14"/>
      <c r="Z1513" s="14"/>
      <c r="AA1513" s="14"/>
      <c r="AB1513" s="14"/>
      <c r="AC1513" s="14"/>
      <c r="AD1513" s="14"/>
      <c r="AE1513" s="14"/>
    </row>
    <row r="1514" spans="1:31" s="19" customFormat="1" ht="56.25">
      <c r="A1514" s="28">
        <v>1510</v>
      </c>
      <c r="B1514" s="58" t="s">
        <v>4579</v>
      </c>
      <c r="C1514" s="35" t="s">
        <v>2887</v>
      </c>
      <c r="D1514" s="127" t="s">
        <v>1784</v>
      </c>
      <c r="E1514" s="122" t="s">
        <v>2888</v>
      </c>
      <c r="F1514" s="35" t="s">
        <v>1429</v>
      </c>
      <c r="G1514" s="35" t="s">
        <v>3069</v>
      </c>
      <c r="H1514" s="60">
        <v>150</v>
      </c>
      <c r="I1514" s="60">
        <v>184800</v>
      </c>
      <c r="J1514" s="60">
        <f t="shared" si="32"/>
        <v>27720000</v>
      </c>
      <c r="K1514" s="14"/>
      <c r="L1514" s="14"/>
      <c r="M1514" s="14"/>
      <c r="N1514" s="14"/>
      <c r="O1514" s="14"/>
      <c r="P1514" s="14"/>
      <c r="Q1514" s="14"/>
      <c r="R1514" s="14"/>
      <c r="S1514" s="14"/>
      <c r="T1514" s="14"/>
      <c r="U1514" s="14"/>
      <c r="V1514" s="14"/>
      <c r="W1514" s="14"/>
      <c r="X1514" s="14"/>
      <c r="Y1514" s="14"/>
      <c r="Z1514" s="14"/>
      <c r="AA1514" s="14"/>
      <c r="AB1514" s="14"/>
      <c r="AC1514" s="14"/>
      <c r="AD1514" s="14"/>
      <c r="AE1514" s="14"/>
    </row>
    <row r="1515" spans="1:31" s="19" customFormat="1" ht="56.25">
      <c r="A1515" s="28">
        <v>1511</v>
      </c>
      <c r="B1515" s="58" t="s">
        <v>4580</v>
      </c>
      <c r="C1515" s="35" t="s">
        <v>2877</v>
      </c>
      <c r="D1515" s="36" t="s">
        <v>1602</v>
      </c>
      <c r="E1515" s="50" t="s">
        <v>2878</v>
      </c>
      <c r="F1515" s="35" t="s">
        <v>1427</v>
      </c>
      <c r="G1515" s="120" t="s">
        <v>3068</v>
      </c>
      <c r="H1515" s="60">
        <v>70668</v>
      </c>
      <c r="I1515" s="60">
        <v>8778</v>
      </c>
      <c r="J1515" s="60">
        <f t="shared" si="32"/>
        <v>620323704</v>
      </c>
      <c r="K1515" s="14"/>
      <c r="L1515" s="14"/>
      <c r="M1515" s="14"/>
      <c r="N1515" s="14"/>
      <c r="O1515" s="14"/>
      <c r="P1515" s="14"/>
      <c r="Q1515" s="14"/>
      <c r="R1515" s="14"/>
      <c r="S1515" s="14"/>
      <c r="T1515" s="14"/>
      <c r="U1515" s="14"/>
      <c r="V1515" s="14"/>
      <c r="W1515" s="14"/>
      <c r="X1515" s="14"/>
      <c r="Y1515" s="14"/>
      <c r="Z1515" s="14"/>
      <c r="AA1515" s="14"/>
      <c r="AB1515" s="14"/>
      <c r="AC1515" s="14"/>
      <c r="AD1515" s="14"/>
      <c r="AE1515" s="14"/>
    </row>
    <row r="1516" spans="1:31" s="19" customFormat="1" ht="56.25">
      <c r="A1516" s="28">
        <v>1512</v>
      </c>
      <c r="B1516" s="58" t="s">
        <v>4581</v>
      </c>
      <c r="C1516" s="35" t="s">
        <v>2877</v>
      </c>
      <c r="D1516" s="36" t="s">
        <v>1784</v>
      </c>
      <c r="E1516" s="50" t="s">
        <v>2879</v>
      </c>
      <c r="F1516" s="35" t="s">
        <v>1427</v>
      </c>
      <c r="G1516" s="120" t="s">
        <v>3068</v>
      </c>
      <c r="H1516" s="60">
        <v>840</v>
      </c>
      <c r="I1516" s="60">
        <v>13860</v>
      </c>
      <c r="J1516" s="60">
        <f t="shared" si="32"/>
        <v>11642400</v>
      </c>
      <c r="K1516" s="14"/>
      <c r="L1516" s="14"/>
      <c r="M1516" s="14"/>
      <c r="N1516" s="14"/>
      <c r="O1516" s="14"/>
      <c r="P1516" s="14"/>
      <c r="Q1516" s="14"/>
      <c r="R1516" s="14"/>
      <c r="S1516" s="14"/>
      <c r="T1516" s="14"/>
      <c r="U1516" s="14"/>
      <c r="V1516" s="14"/>
      <c r="W1516" s="14"/>
      <c r="X1516" s="14"/>
      <c r="Y1516" s="14"/>
      <c r="Z1516" s="14"/>
      <c r="AA1516" s="14"/>
      <c r="AB1516" s="14"/>
      <c r="AC1516" s="14"/>
      <c r="AD1516" s="14"/>
      <c r="AE1516" s="14"/>
    </row>
    <row r="1517" spans="1:31" s="19" customFormat="1" ht="56.25">
      <c r="A1517" s="28">
        <v>1513</v>
      </c>
      <c r="B1517" s="58" t="s">
        <v>4582</v>
      </c>
      <c r="C1517" s="35" t="s">
        <v>2877</v>
      </c>
      <c r="D1517" s="36" t="s">
        <v>1784</v>
      </c>
      <c r="E1517" s="50" t="s">
        <v>2880</v>
      </c>
      <c r="F1517" s="35" t="s">
        <v>1429</v>
      </c>
      <c r="G1517" s="120" t="s">
        <v>3068</v>
      </c>
      <c r="H1517" s="60">
        <v>1000</v>
      </c>
      <c r="I1517" s="60">
        <v>14700</v>
      </c>
      <c r="J1517" s="60">
        <f t="shared" si="32"/>
        <v>14700000</v>
      </c>
      <c r="K1517" s="14"/>
      <c r="L1517" s="14"/>
      <c r="M1517" s="14"/>
      <c r="N1517" s="14"/>
      <c r="O1517" s="14"/>
      <c r="P1517" s="14"/>
      <c r="Q1517" s="14"/>
      <c r="R1517" s="14"/>
      <c r="S1517" s="14"/>
      <c r="T1517" s="14"/>
      <c r="U1517" s="14"/>
      <c r="V1517" s="14"/>
      <c r="W1517" s="14"/>
      <c r="X1517" s="14"/>
      <c r="Y1517" s="14"/>
      <c r="Z1517" s="14"/>
      <c r="AA1517" s="14"/>
      <c r="AB1517" s="14"/>
      <c r="AC1517" s="14"/>
      <c r="AD1517" s="14"/>
      <c r="AE1517" s="14"/>
    </row>
    <row r="1518" spans="1:31" s="19" customFormat="1" ht="56.25">
      <c r="A1518" s="28">
        <v>1514</v>
      </c>
      <c r="B1518" s="58" t="s">
        <v>4583</v>
      </c>
      <c r="C1518" s="35" t="s">
        <v>2881</v>
      </c>
      <c r="D1518" s="36" t="s">
        <v>1602</v>
      </c>
      <c r="E1518" s="50" t="s">
        <v>2882</v>
      </c>
      <c r="F1518" s="35" t="s">
        <v>1427</v>
      </c>
      <c r="G1518" s="120" t="s">
        <v>3068</v>
      </c>
      <c r="H1518" s="60">
        <v>4960</v>
      </c>
      <c r="I1518" s="60">
        <v>2420</v>
      </c>
      <c r="J1518" s="60">
        <f t="shared" si="32"/>
        <v>12003200</v>
      </c>
      <c r="K1518" s="14"/>
      <c r="L1518" s="14"/>
      <c r="M1518" s="14"/>
      <c r="N1518" s="14"/>
      <c r="O1518" s="14"/>
      <c r="P1518" s="14"/>
      <c r="Q1518" s="14"/>
      <c r="R1518" s="14"/>
      <c r="S1518" s="14"/>
      <c r="T1518" s="14"/>
      <c r="U1518" s="14"/>
      <c r="V1518" s="14"/>
      <c r="W1518" s="14"/>
      <c r="X1518" s="14"/>
      <c r="Y1518" s="14"/>
      <c r="Z1518" s="14"/>
      <c r="AA1518" s="14"/>
      <c r="AB1518" s="14"/>
      <c r="AC1518" s="14"/>
      <c r="AD1518" s="14"/>
      <c r="AE1518" s="14"/>
    </row>
    <row r="1519" spans="1:31" s="19" customFormat="1" ht="112.5">
      <c r="A1519" s="28">
        <v>1515</v>
      </c>
      <c r="B1519" s="58" t="s">
        <v>4584</v>
      </c>
      <c r="C1519" s="35" t="s">
        <v>2876</v>
      </c>
      <c r="D1519" s="36" t="s">
        <v>1424</v>
      </c>
      <c r="E1519" s="50" t="s">
        <v>2885</v>
      </c>
      <c r="F1519" s="35" t="s">
        <v>1414</v>
      </c>
      <c r="G1519" s="120" t="s">
        <v>3068</v>
      </c>
      <c r="H1519" s="60">
        <v>30</v>
      </c>
      <c r="I1519" s="60">
        <v>180000</v>
      </c>
      <c r="J1519" s="60">
        <f t="shared" si="32"/>
        <v>5400000</v>
      </c>
      <c r="K1519" s="14"/>
      <c r="L1519" s="14"/>
      <c r="M1519" s="14"/>
      <c r="N1519" s="14"/>
      <c r="O1519" s="14"/>
      <c r="P1519" s="14"/>
      <c r="Q1519" s="14"/>
      <c r="R1519" s="14"/>
      <c r="S1519" s="14"/>
      <c r="T1519" s="14"/>
      <c r="U1519" s="14"/>
      <c r="V1519" s="14"/>
      <c r="W1519" s="14"/>
      <c r="X1519" s="14"/>
      <c r="Y1519" s="14"/>
      <c r="Z1519" s="14"/>
      <c r="AA1519" s="14"/>
      <c r="AB1519" s="14"/>
      <c r="AC1519" s="14"/>
      <c r="AD1519" s="14"/>
      <c r="AE1519" s="14"/>
    </row>
    <row r="1520" spans="1:31" s="19" customFormat="1" ht="112.5">
      <c r="A1520" s="28">
        <v>1516</v>
      </c>
      <c r="B1520" s="58" t="s">
        <v>4585</v>
      </c>
      <c r="C1520" s="35" t="s">
        <v>2876</v>
      </c>
      <c r="D1520" s="36" t="s">
        <v>1424</v>
      </c>
      <c r="E1520" s="50" t="s">
        <v>2886</v>
      </c>
      <c r="F1520" s="35" t="s">
        <v>1414</v>
      </c>
      <c r="G1520" s="120" t="s">
        <v>3068</v>
      </c>
      <c r="H1520" s="60">
        <v>30</v>
      </c>
      <c r="I1520" s="60">
        <v>240000</v>
      </c>
      <c r="J1520" s="60">
        <f t="shared" si="32"/>
        <v>7200000</v>
      </c>
      <c r="K1520" s="14"/>
      <c r="L1520" s="14"/>
      <c r="M1520" s="14"/>
      <c r="N1520" s="14"/>
      <c r="O1520" s="14"/>
      <c r="P1520" s="14"/>
      <c r="Q1520" s="14"/>
      <c r="R1520" s="14"/>
      <c r="S1520" s="14"/>
      <c r="T1520" s="14"/>
      <c r="U1520" s="14"/>
      <c r="V1520" s="14"/>
      <c r="W1520" s="14"/>
      <c r="X1520" s="14"/>
      <c r="Y1520" s="14"/>
      <c r="Z1520" s="14"/>
      <c r="AA1520" s="14"/>
      <c r="AB1520" s="14"/>
      <c r="AC1520" s="14"/>
      <c r="AD1520" s="14"/>
      <c r="AE1520" s="14"/>
    </row>
    <row r="1521" spans="1:31" s="19" customFormat="1" ht="37.5">
      <c r="A1521" s="28">
        <v>1517</v>
      </c>
      <c r="B1521" s="58" t="s">
        <v>4586</v>
      </c>
      <c r="C1521" s="35" t="s">
        <v>1294</v>
      </c>
      <c r="D1521" s="36" t="s">
        <v>1435</v>
      </c>
      <c r="E1521" s="50" t="s">
        <v>2891</v>
      </c>
      <c r="F1521" s="35" t="s">
        <v>1427</v>
      </c>
      <c r="G1521" s="120" t="s">
        <v>3068</v>
      </c>
      <c r="H1521" s="60">
        <v>445</v>
      </c>
      <c r="I1521" s="60">
        <v>67914</v>
      </c>
      <c r="J1521" s="60">
        <f t="shared" si="32"/>
        <v>30221730</v>
      </c>
      <c r="K1521" s="14"/>
      <c r="L1521" s="14"/>
      <c r="M1521" s="14"/>
      <c r="N1521" s="14"/>
      <c r="O1521" s="14"/>
      <c r="P1521" s="14"/>
      <c r="Q1521" s="14"/>
      <c r="R1521" s="14"/>
      <c r="S1521" s="14"/>
      <c r="T1521" s="14"/>
      <c r="U1521" s="14"/>
      <c r="V1521" s="14"/>
      <c r="W1521" s="14"/>
      <c r="X1521" s="14"/>
      <c r="Y1521" s="14"/>
      <c r="Z1521" s="14"/>
      <c r="AA1521" s="14"/>
      <c r="AB1521" s="14"/>
      <c r="AC1521" s="14"/>
      <c r="AD1521" s="14"/>
      <c r="AE1521" s="14"/>
    </row>
    <row r="1522" spans="1:31" s="19" customFormat="1" ht="56.25">
      <c r="A1522" s="28">
        <v>1518</v>
      </c>
      <c r="B1522" s="58" t="s">
        <v>4587</v>
      </c>
      <c r="C1522" s="35" t="s">
        <v>2889</v>
      </c>
      <c r="D1522" s="36" t="s">
        <v>1435</v>
      </c>
      <c r="E1522" s="50" t="s">
        <v>2890</v>
      </c>
      <c r="F1522" s="35" t="s">
        <v>1429</v>
      </c>
      <c r="G1522" s="120" t="s">
        <v>3068</v>
      </c>
      <c r="H1522" s="60">
        <v>187</v>
      </c>
      <c r="I1522" s="60">
        <v>27500</v>
      </c>
      <c r="J1522" s="60">
        <f t="shared" si="32"/>
        <v>5142500</v>
      </c>
      <c r="K1522" s="14"/>
      <c r="L1522" s="14"/>
      <c r="M1522" s="14"/>
      <c r="N1522" s="14"/>
      <c r="O1522" s="14"/>
      <c r="P1522" s="14"/>
      <c r="Q1522" s="14"/>
      <c r="R1522" s="14"/>
      <c r="S1522" s="14"/>
      <c r="T1522" s="14"/>
      <c r="U1522" s="14"/>
      <c r="V1522" s="14"/>
      <c r="W1522" s="14"/>
      <c r="X1522" s="14"/>
      <c r="Y1522" s="14"/>
      <c r="Z1522" s="14"/>
      <c r="AA1522" s="14"/>
      <c r="AB1522" s="14"/>
      <c r="AC1522" s="14"/>
      <c r="AD1522" s="14"/>
      <c r="AE1522" s="14"/>
    </row>
    <row r="1523" spans="1:31" s="19" customFormat="1" ht="56.25">
      <c r="A1523" s="28">
        <v>1519</v>
      </c>
      <c r="B1523" s="58" t="s">
        <v>4588</v>
      </c>
      <c r="C1523" s="35" t="s">
        <v>2892</v>
      </c>
      <c r="D1523" s="36" t="s">
        <v>1435</v>
      </c>
      <c r="E1523" s="50" t="s">
        <v>2893</v>
      </c>
      <c r="F1523" s="35" t="s">
        <v>1427</v>
      </c>
      <c r="G1523" s="120" t="s">
        <v>3068</v>
      </c>
      <c r="H1523" s="60">
        <v>337</v>
      </c>
      <c r="I1523" s="60">
        <v>38500</v>
      </c>
      <c r="J1523" s="60">
        <f t="shared" si="32"/>
        <v>12974500</v>
      </c>
      <c r="K1523" s="14"/>
      <c r="L1523" s="14"/>
      <c r="M1523" s="14"/>
      <c r="N1523" s="14"/>
      <c r="O1523" s="14"/>
      <c r="P1523" s="14"/>
      <c r="Q1523" s="14"/>
      <c r="R1523" s="14"/>
      <c r="S1523" s="14"/>
      <c r="T1523" s="14"/>
      <c r="U1523" s="14"/>
      <c r="V1523" s="14"/>
      <c r="W1523" s="14"/>
      <c r="X1523" s="14"/>
      <c r="Y1523" s="14"/>
      <c r="Z1523" s="14"/>
      <c r="AA1523" s="14"/>
      <c r="AB1523" s="14"/>
      <c r="AC1523" s="14"/>
      <c r="AD1523" s="14"/>
      <c r="AE1523" s="14"/>
    </row>
    <row r="1524" spans="1:31" s="19" customFormat="1" ht="56.25">
      <c r="A1524" s="28">
        <v>1520</v>
      </c>
      <c r="B1524" s="58" t="s">
        <v>4589</v>
      </c>
      <c r="C1524" s="35" t="s">
        <v>2889</v>
      </c>
      <c r="D1524" s="36" t="s">
        <v>1435</v>
      </c>
      <c r="E1524" s="50" t="s">
        <v>2896</v>
      </c>
      <c r="F1524" s="35" t="s">
        <v>1427</v>
      </c>
      <c r="G1524" s="120" t="s">
        <v>3068</v>
      </c>
      <c r="H1524" s="60">
        <v>171</v>
      </c>
      <c r="I1524" s="60">
        <v>27500</v>
      </c>
      <c r="J1524" s="60">
        <f t="shared" si="32"/>
        <v>4702500</v>
      </c>
      <c r="K1524" s="14"/>
      <c r="L1524" s="14"/>
      <c r="M1524" s="14"/>
      <c r="N1524" s="14"/>
      <c r="O1524" s="14"/>
      <c r="P1524" s="14"/>
      <c r="Q1524" s="14"/>
      <c r="R1524" s="14"/>
      <c r="S1524" s="14"/>
      <c r="T1524" s="14"/>
      <c r="U1524" s="14"/>
      <c r="V1524" s="14"/>
      <c r="W1524" s="14"/>
      <c r="X1524" s="14"/>
      <c r="Y1524" s="14"/>
      <c r="Z1524" s="14"/>
      <c r="AA1524" s="14"/>
      <c r="AB1524" s="14"/>
      <c r="AC1524" s="14"/>
      <c r="AD1524" s="14"/>
      <c r="AE1524" s="14"/>
    </row>
    <row r="1525" spans="1:31" s="19" customFormat="1" ht="37.5">
      <c r="A1525" s="28">
        <v>1521</v>
      </c>
      <c r="B1525" s="58" t="s">
        <v>4590</v>
      </c>
      <c r="C1525" s="35" t="s">
        <v>2889</v>
      </c>
      <c r="D1525" s="36" t="s">
        <v>1424</v>
      </c>
      <c r="E1525" s="50" t="s">
        <v>2897</v>
      </c>
      <c r="F1525" s="35" t="s">
        <v>1427</v>
      </c>
      <c r="G1525" s="120" t="s">
        <v>3068</v>
      </c>
      <c r="H1525" s="60">
        <v>20</v>
      </c>
      <c r="I1525" s="60">
        <v>25000</v>
      </c>
      <c r="J1525" s="60">
        <f t="shared" si="32"/>
        <v>500000</v>
      </c>
      <c r="K1525" s="14"/>
      <c r="L1525" s="14"/>
      <c r="M1525" s="14"/>
      <c r="N1525" s="14"/>
      <c r="O1525" s="14"/>
      <c r="P1525" s="14"/>
      <c r="Q1525" s="14"/>
      <c r="R1525" s="14"/>
      <c r="S1525" s="14"/>
      <c r="T1525" s="14"/>
      <c r="U1525" s="14"/>
      <c r="V1525" s="14"/>
      <c r="W1525" s="14"/>
      <c r="X1525" s="14"/>
      <c r="Y1525" s="14"/>
      <c r="Z1525" s="14"/>
      <c r="AA1525" s="14"/>
      <c r="AB1525" s="14"/>
      <c r="AC1525" s="14"/>
      <c r="AD1525" s="14"/>
      <c r="AE1525" s="14"/>
    </row>
    <row r="1526" spans="1:31" s="19" customFormat="1" ht="56.25">
      <c r="A1526" s="28">
        <v>1522</v>
      </c>
      <c r="B1526" s="58" t="s">
        <v>4591</v>
      </c>
      <c r="C1526" s="35" t="s">
        <v>2894</v>
      </c>
      <c r="D1526" s="36" t="s">
        <v>1582</v>
      </c>
      <c r="E1526" s="50" t="s">
        <v>2895</v>
      </c>
      <c r="F1526" s="35" t="s">
        <v>1427</v>
      </c>
      <c r="G1526" s="120" t="s">
        <v>3068</v>
      </c>
      <c r="H1526" s="60">
        <v>100</v>
      </c>
      <c r="I1526" s="60">
        <v>1082928</v>
      </c>
      <c r="J1526" s="60">
        <f t="shared" si="32"/>
        <v>108292800</v>
      </c>
      <c r="K1526" s="14"/>
      <c r="L1526" s="14"/>
      <c r="M1526" s="14"/>
      <c r="N1526" s="14"/>
      <c r="O1526" s="14"/>
      <c r="P1526" s="14"/>
      <c r="Q1526" s="14"/>
      <c r="R1526" s="14"/>
      <c r="S1526" s="14"/>
      <c r="T1526" s="14"/>
      <c r="U1526" s="14"/>
      <c r="V1526" s="14"/>
      <c r="W1526" s="14"/>
      <c r="X1526" s="14"/>
      <c r="Y1526" s="14"/>
      <c r="Z1526" s="14"/>
      <c r="AA1526" s="14"/>
      <c r="AB1526" s="14"/>
      <c r="AC1526" s="14"/>
      <c r="AD1526" s="14"/>
      <c r="AE1526" s="14"/>
    </row>
    <row r="1527" spans="1:31" s="19" customFormat="1" ht="37.5">
      <c r="A1527" s="28">
        <v>1523</v>
      </c>
      <c r="B1527" s="58" t="s">
        <v>4592</v>
      </c>
      <c r="C1527" s="35" t="s">
        <v>2898</v>
      </c>
      <c r="D1527" s="36" t="s">
        <v>1424</v>
      </c>
      <c r="E1527" s="50" t="s">
        <v>2899</v>
      </c>
      <c r="F1527" s="35" t="s">
        <v>1427</v>
      </c>
      <c r="G1527" s="120" t="s">
        <v>3068</v>
      </c>
      <c r="H1527" s="60">
        <v>1</v>
      </c>
      <c r="I1527" s="60">
        <v>58000</v>
      </c>
      <c r="J1527" s="60">
        <f t="shared" si="32"/>
        <v>58000</v>
      </c>
      <c r="K1527" s="14"/>
      <c r="L1527" s="14"/>
      <c r="M1527" s="14"/>
      <c r="N1527" s="14"/>
      <c r="O1527" s="14"/>
      <c r="P1527" s="14"/>
      <c r="Q1527" s="14"/>
      <c r="R1527" s="14"/>
      <c r="S1527" s="14"/>
      <c r="T1527" s="14"/>
      <c r="U1527" s="14"/>
      <c r="V1527" s="14"/>
      <c r="W1527" s="14"/>
      <c r="X1527" s="14"/>
      <c r="Y1527" s="14"/>
      <c r="Z1527" s="14"/>
      <c r="AA1527" s="14"/>
      <c r="AB1527" s="14"/>
      <c r="AC1527" s="14"/>
      <c r="AD1527" s="14"/>
      <c r="AE1527" s="14"/>
    </row>
    <row r="1528" spans="1:31" s="19" customFormat="1" ht="37.5">
      <c r="A1528" s="28">
        <v>1524</v>
      </c>
      <c r="B1528" s="58" t="s">
        <v>4593</v>
      </c>
      <c r="C1528" s="121" t="s">
        <v>583</v>
      </c>
      <c r="D1528" s="127" t="s">
        <v>584</v>
      </c>
      <c r="E1528" s="137" t="s">
        <v>585</v>
      </c>
      <c r="F1528" s="35" t="s">
        <v>1427</v>
      </c>
      <c r="G1528" s="35" t="s">
        <v>3067</v>
      </c>
      <c r="H1528" s="60">
        <v>40</v>
      </c>
      <c r="I1528" s="60">
        <v>27500</v>
      </c>
      <c r="J1528" s="60">
        <f t="shared" si="32"/>
        <v>1100000</v>
      </c>
      <c r="K1528" s="14"/>
      <c r="L1528" s="14"/>
      <c r="M1528" s="14"/>
      <c r="N1528" s="14"/>
      <c r="O1528" s="14"/>
      <c r="P1528" s="14"/>
      <c r="Q1528" s="14"/>
      <c r="R1528" s="14"/>
      <c r="S1528" s="14"/>
      <c r="T1528" s="14"/>
      <c r="U1528" s="14"/>
      <c r="V1528" s="14"/>
      <c r="W1528" s="14"/>
      <c r="X1528" s="14"/>
      <c r="Y1528" s="14"/>
      <c r="Z1528" s="14"/>
      <c r="AA1528" s="14"/>
      <c r="AB1528" s="14"/>
      <c r="AC1528" s="14"/>
      <c r="AD1528" s="14"/>
      <c r="AE1528" s="14"/>
    </row>
    <row r="1529" spans="1:31" s="22" customFormat="1" ht="37.5">
      <c r="A1529" s="28">
        <v>1525</v>
      </c>
      <c r="B1529" s="58" t="s">
        <v>4594</v>
      </c>
      <c r="C1529" s="53" t="s">
        <v>2903</v>
      </c>
      <c r="D1529" s="54" t="s">
        <v>1435</v>
      </c>
      <c r="E1529" s="144" t="s">
        <v>2908</v>
      </c>
      <c r="F1529" s="53" t="s">
        <v>1427</v>
      </c>
      <c r="G1529" s="53" t="s">
        <v>3067</v>
      </c>
      <c r="H1529" s="60">
        <v>1300</v>
      </c>
      <c r="I1529" s="60">
        <v>7894</v>
      </c>
      <c r="J1529" s="60">
        <f t="shared" si="32"/>
        <v>10262200</v>
      </c>
      <c r="K1529" s="14"/>
      <c r="L1529" s="14"/>
      <c r="M1529" s="14"/>
      <c r="N1529" s="14"/>
      <c r="O1529" s="14"/>
      <c r="P1529" s="14"/>
      <c r="Q1529" s="14"/>
      <c r="R1529" s="14"/>
      <c r="S1529" s="14"/>
      <c r="T1529" s="14"/>
      <c r="U1529" s="14"/>
      <c r="V1529" s="14"/>
      <c r="W1529" s="14"/>
      <c r="X1529" s="14"/>
      <c r="Y1529" s="14"/>
      <c r="Z1529" s="14"/>
      <c r="AA1529" s="14"/>
      <c r="AB1529" s="14"/>
      <c r="AC1529" s="14"/>
      <c r="AD1529" s="14"/>
      <c r="AE1529" s="14"/>
    </row>
    <row r="1530" spans="1:31" s="22" customFormat="1" ht="37.5">
      <c r="A1530" s="28">
        <v>1526</v>
      </c>
      <c r="B1530" s="58" t="s">
        <v>4595</v>
      </c>
      <c r="C1530" s="145" t="s">
        <v>2903</v>
      </c>
      <c r="D1530" s="146" t="s">
        <v>1424</v>
      </c>
      <c r="E1530" s="147" t="s">
        <v>2911</v>
      </c>
      <c r="F1530" s="53" t="s">
        <v>1429</v>
      </c>
      <c r="G1530" s="148" t="s">
        <v>3068</v>
      </c>
      <c r="H1530" s="60">
        <v>78200</v>
      </c>
      <c r="I1530" s="60">
        <v>660</v>
      </c>
      <c r="J1530" s="60">
        <f t="shared" si="32"/>
        <v>51612000</v>
      </c>
      <c r="K1530" s="14"/>
      <c r="L1530" s="14"/>
      <c r="M1530" s="14"/>
      <c r="N1530" s="14"/>
      <c r="O1530" s="14"/>
      <c r="P1530" s="14"/>
      <c r="Q1530" s="14"/>
      <c r="R1530" s="14"/>
      <c r="S1530" s="14"/>
      <c r="T1530" s="14"/>
      <c r="U1530" s="14"/>
      <c r="V1530" s="14"/>
      <c r="W1530" s="14"/>
      <c r="X1530" s="14"/>
      <c r="Y1530" s="14"/>
      <c r="Z1530" s="14"/>
      <c r="AA1530" s="14"/>
      <c r="AB1530" s="14"/>
      <c r="AC1530" s="14"/>
      <c r="AD1530" s="14"/>
      <c r="AE1530" s="14"/>
    </row>
    <row r="1531" spans="1:31" s="19" customFormat="1" ht="37.5">
      <c r="A1531" s="28">
        <v>1527</v>
      </c>
      <c r="B1531" s="58" t="s">
        <v>4596</v>
      </c>
      <c r="C1531" s="35" t="s">
        <v>2912</v>
      </c>
      <c r="D1531" s="36" t="s">
        <v>1435</v>
      </c>
      <c r="E1531" s="50" t="s">
        <v>2913</v>
      </c>
      <c r="F1531" s="35" t="s">
        <v>1427</v>
      </c>
      <c r="G1531" s="35" t="s">
        <v>3067</v>
      </c>
      <c r="H1531" s="60">
        <v>12000</v>
      </c>
      <c r="I1531" s="60">
        <v>8732</v>
      </c>
      <c r="J1531" s="60">
        <f t="shared" si="32"/>
        <v>104784000</v>
      </c>
      <c r="K1531" s="14"/>
      <c r="L1531" s="14"/>
      <c r="M1531" s="14"/>
      <c r="N1531" s="14"/>
      <c r="O1531" s="14"/>
      <c r="P1531" s="14"/>
      <c r="Q1531" s="14"/>
      <c r="R1531" s="14"/>
      <c r="S1531" s="14"/>
      <c r="T1531" s="14"/>
      <c r="U1531" s="14"/>
      <c r="V1531" s="14"/>
      <c r="W1531" s="14"/>
      <c r="X1531" s="14"/>
      <c r="Y1531" s="14"/>
      <c r="Z1531" s="14"/>
      <c r="AA1531" s="14"/>
      <c r="AB1531" s="14"/>
      <c r="AC1531" s="14"/>
      <c r="AD1531" s="14"/>
      <c r="AE1531" s="14"/>
    </row>
    <row r="1532" spans="1:31" s="19" customFormat="1" ht="37.5">
      <c r="A1532" s="28">
        <v>1528</v>
      </c>
      <c r="B1532" s="58" t="s">
        <v>4597</v>
      </c>
      <c r="C1532" s="35" t="s">
        <v>2900</v>
      </c>
      <c r="D1532" s="36" t="s">
        <v>1435</v>
      </c>
      <c r="E1532" s="50" t="s">
        <v>2909</v>
      </c>
      <c r="F1532" s="35" t="s">
        <v>1427</v>
      </c>
      <c r="G1532" s="35" t="s">
        <v>3067</v>
      </c>
      <c r="H1532" s="60">
        <v>700</v>
      </c>
      <c r="I1532" s="60">
        <v>5151</v>
      </c>
      <c r="J1532" s="60">
        <f t="shared" si="32"/>
        <v>3605700</v>
      </c>
      <c r="K1532" s="14"/>
      <c r="L1532" s="14"/>
      <c r="M1532" s="14"/>
      <c r="N1532" s="14"/>
      <c r="O1532" s="14"/>
      <c r="P1532" s="14"/>
      <c r="Q1532" s="14"/>
      <c r="R1532" s="14"/>
      <c r="S1532" s="14"/>
      <c r="T1532" s="14"/>
      <c r="U1532" s="14"/>
      <c r="V1532" s="14"/>
      <c r="W1532" s="14"/>
      <c r="X1532" s="14"/>
      <c r="Y1532" s="14"/>
      <c r="Z1532" s="14"/>
      <c r="AA1532" s="14"/>
      <c r="AB1532" s="14"/>
      <c r="AC1532" s="14"/>
      <c r="AD1532" s="14"/>
      <c r="AE1532" s="14"/>
    </row>
    <row r="1533" spans="1:31" s="19" customFormat="1" ht="37.5">
      <c r="A1533" s="28">
        <v>1529</v>
      </c>
      <c r="B1533" s="58" t="s">
        <v>4598</v>
      </c>
      <c r="C1533" s="35" t="s">
        <v>2901</v>
      </c>
      <c r="D1533" s="36" t="s">
        <v>1435</v>
      </c>
      <c r="E1533" s="50" t="s">
        <v>2904</v>
      </c>
      <c r="F1533" s="35" t="s">
        <v>1427</v>
      </c>
      <c r="G1533" s="35" t="s">
        <v>3067</v>
      </c>
      <c r="H1533" s="60">
        <v>5</v>
      </c>
      <c r="I1533" s="60">
        <v>175000</v>
      </c>
      <c r="J1533" s="60">
        <f t="shared" si="32"/>
        <v>875000</v>
      </c>
      <c r="K1533" s="14"/>
      <c r="L1533" s="14"/>
      <c r="M1533" s="14"/>
      <c r="N1533" s="14"/>
      <c r="O1533" s="14"/>
      <c r="P1533" s="14"/>
      <c r="Q1533" s="14"/>
      <c r="R1533" s="14"/>
      <c r="S1533" s="14"/>
      <c r="T1533" s="14"/>
      <c r="U1533" s="14"/>
      <c r="V1533" s="14"/>
      <c r="W1533" s="14"/>
      <c r="X1533" s="14"/>
      <c r="Y1533" s="14"/>
      <c r="Z1533" s="14"/>
      <c r="AA1533" s="14"/>
      <c r="AB1533" s="14"/>
      <c r="AC1533" s="14"/>
      <c r="AD1533" s="14"/>
      <c r="AE1533" s="14"/>
    </row>
    <row r="1534" spans="1:31" s="19" customFormat="1" ht="37.5">
      <c r="A1534" s="28">
        <v>1530</v>
      </c>
      <c r="B1534" s="58" t="s">
        <v>4599</v>
      </c>
      <c r="C1534" s="35" t="s">
        <v>2901</v>
      </c>
      <c r="D1534" s="36" t="s">
        <v>1435</v>
      </c>
      <c r="E1534" s="50" t="s">
        <v>2905</v>
      </c>
      <c r="F1534" s="35" t="s">
        <v>1427</v>
      </c>
      <c r="G1534" s="35" t="s">
        <v>3067</v>
      </c>
      <c r="H1534" s="60">
        <v>5</v>
      </c>
      <c r="I1534" s="60">
        <v>148000</v>
      </c>
      <c r="J1534" s="60">
        <f t="shared" si="32"/>
        <v>740000</v>
      </c>
      <c r="K1534" s="14"/>
      <c r="L1534" s="14"/>
      <c r="M1534" s="14"/>
      <c r="N1534" s="14"/>
      <c r="O1534" s="14"/>
      <c r="P1534" s="14"/>
      <c r="Q1534" s="14"/>
      <c r="R1534" s="14"/>
      <c r="S1534" s="14"/>
      <c r="T1534" s="14"/>
      <c r="U1534" s="14"/>
      <c r="V1534" s="14"/>
      <c r="W1534" s="14"/>
      <c r="X1534" s="14"/>
      <c r="Y1534" s="14"/>
      <c r="Z1534" s="14"/>
      <c r="AA1534" s="14"/>
      <c r="AB1534" s="14"/>
      <c r="AC1534" s="14"/>
      <c r="AD1534" s="14"/>
      <c r="AE1534" s="14"/>
    </row>
    <row r="1535" spans="1:31" s="19" customFormat="1" ht="37.5">
      <c r="A1535" s="28">
        <v>1531</v>
      </c>
      <c r="B1535" s="58" t="s">
        <v>4600</v>
      </c>
      <c r="C1535" s="35" t="s">
        <v>2901</v>
      </c>
      <c r="D1535" s="36" t="s">
        <v>1435</v>
      </c>
      <c r="E1535" s="50" t="s">
        <v>2906</v>
      </c>
      <c r="F1535" s="35" t="s">
        <v>1427</v>
      </c>
      <c r="G1535" s="35" t="s">
        <v>3067</v>
      </c>
      <c r="H1535" s="60">
        <v>10</v>
      </c>
      <c r="I1535" s="60">
        <v>114000</v>
      </c>
      <c r="J1535" s="60">
        <f t="shared" si="32"/>
        <v>1140000</v>
      </c>
      <c r="K1535" s="14"/>
      <c r="L1535" s="14"/>
      <c r="M1535" s="14"/>
      <c r="N1535" s="14"/>
      <c r="O1535" s="14"/>
      <c r="P1535" s="14"/>
      <c r="Q1535" s="14"/>
      <c r="R1535" s="14"/>
      <c r="S1535" s="14"/>
      <c r="T1535" s="14"/>
      <c r="U1535" s="14"/>
      <c r="V1535" s="14"/>
      <c r="W1535" s="14"/>
      <c r="X1535" s="14"/>
      <c r="Y1535" s="14"/>
      <c r="Z1535" s="14"/>
      <c r="AA1535" s="14"/>
      <c r="AB1535" s="14"/>
      <c r="AC1535" s="14"/>
      <c r="AD1535" s="14"/>
      <c r="AE1535" s="14"/>
    </row>
    <row r="1536" spans="1:31" s="19" customFormat="1" ht="37.5">
      <c r="A1536" s="28">
        <v>1532</v>
      </c>
      <c r="B1536" s="58" t="s">
        <v>4601</v>
      </c>
      <c r="C1536" s="35" t="s">
        <v>2901</v>
      </c>
      <c r="D1536" s="36" t="s">
        <v>1435</v>
      </c>
      <c r="E1536" s="50" t="s">
        <v>2907</v>
      </c>
      <c r="F1536" s="35" t="s">
        <v>1427</v>
      </c>
      <c r="G1536" s="35" t="s">
        <v>3067</v>
      </c>
      <c r="H1536" s="60">
        <v>10</v>
      </c>
      <c r="I1536" s="60">
        <v>86000</v>
      </c>
      <c r="J1536" s="60">
        <f t="shared" si="32"/>
        <v>860000</v>
      </c>
      <c r="K1536" s="14"/>
      <c r="L1536" s="14"/>
      <c r="M1536" s="14"/>
      <c r="N1536" s="14"/>
      <c r="O1536" s="14"/>
      <c r="P1536" s="14"/>
      <c r="Q1536" s="14"/>
      <c r="R1536" s="14"/>
      <c r="S1536" s="14"/>
      <c r="T1536" s="14"/>
      <c r="U1536" s="14"/>
      <c r="V1536" s="14"/>
      <c r="W1536" s="14"/>
      <c r="X1536" s="14"/>
      <c r="Y1536" s="14"/>
      <c r="Z1536" s="14"/>
      <c r="AA1536" s="14"/>
      <c r="AB1536" s="14"/>
      <c r="AC1536" s="14"/>
      <c r="AD1536" s="14"/>
      <c r="AE1536" s="14"/>
    </row>
    <row r="1537" spans="1:31" s="19" customFormat="1" ht="37.5">
      <c r="A1537" s="28">
        <v>1533</v>
      </c>
      <c r="B1537" s="58" t="s">
        <v>4602</v>
      </c>
      <c r="C1537" s="35" t="s">
        <v>2466</v>
      </c>
      <c r="D1537" s="36" t="s">
        <v>1424</v>
      </c>
      <c r="E1537" s="50" t="s">
        <v>2910</v>
      </c>
      <c r="F1537" s="35" t="s">
        <v>1427</v>
      </c>
      <c r="G1537" s="35" t="s">
        <v>3067</v>
      </c>
      <c r="H1537" s="60">
        <v>2</v>
      </c>
      <c r="I1537" s="60">
        <v>9900000</v>
      </c>
      <c r="J1537" s="60">
        <f t="shared" si="32"/>
        <v>19800000</v>
      </c>
      <c r="K1537" s="14"/>
      <c r="L1537" s="14"/>
      <c r="M1537" s="14"/>
      <c r="N1537" s="14"/>
      <c r="O1537" s="14"/>
      <c r="P1537" s="14"/>
      <c r="Q1537" s="14"/>
      <c r="R1537" s="14"/>
      <c r="S1537" s="14"/>
      <c r="T1537" s="14"/>
      <c r="U1537" s="14"/>
      <c r="V1537" s="14"/>
      <c r="W1537" s="14"/>
      <c r="X1537" s="14"/>
      <c r="Y1537" s="14"/>
      <c r="Z1537" s="14"/>
      <c r="AA1537" s="14"/>
      <c r="AB1537" s="14"/>
      <c r="AC1537" s="14"/>
      <c r="AD1537" s="14"/>
      <c r="AE1537" s="14"/>
    </row>
    <row r="1538" spans="1:31" s="19" customFormat="1" ht="37.5">
      <c r="A1538" s="28">
        <v>1534</v>
      </c>
      <c r="B1538" s="58" t="s">
        <v>4603</v>
      </c>
      <c r="C1538" s="35" t="s">
        <v>2902</v>
      </c>
      <c r="D1538" s="36" t="s">
        <v>1582</v>
      </c>
      <c r="E1538" s="50" t="s">
        <v>2906</v>
      </c>
      <c r="F1538" s="35" t="s">
        <v>1427</v>
      </c>
      <c r="G1538" s="35" t="s">
        <v>3067</v>
      </c>
      <c r="H1538" s="60">
        <v>75</v>
      </c>
      <c r="I1538" s="60">
        <v>6362.4</v>
      </c>
      <c r="J1538" s="60">
        <f t="shared" si="32"/>
        <v>477180</v>
      </c>
      <c r="K1538" s="14"/>
      <c r="L1538" s="14"/>
      <c r="M1538" s="14"/>
      <c r="N1538" s="14"/>
      <c r="O1538" s="14"/>
      <c r="P1538" s="14"/>
      <c r="Q1538" s="14"/>
      <c r="R1538" s="14"/>
      <c r="S1538" s="14"/>
      <c r="T1538" s="14"/>
      <c r="U1538" s="14"/>
      <c r="V1538" s="14"/>
      <c r="W1538" s="14"/>
      <c r="X1538" s="14"/>
      <c r="Y1538" s="14"/>
      <c r="Z1538" s="14"/>
      <c r="AA1538" s="14"/>
      <c r="AB1538" s="14"/>
      <c r="AC1538" s="14"/>
      <c r="AD1538" s="14"/>
      <c r="AE1538" s="14"/>
    </row>
    <row r="1539" spans="1:31" s="19" customFormat="1" ht="37.5">
      <c r="A1539" s="28">
        <v>1535</v>
      </c>
      <c r="B1539" s="58" t="s">
        <v>4604</v>
      </c>
      <c r="C1539" s="35" t="s">
        <v>2902</v>
      </c>
      <c r="D1539" s="36" t="s">
        <v>1582</v>
      </c>
      <c r="E1539" s="50" t="s">
        <v>2904</v>
      </c>
      <c r="F1539" s="35" t="s">
        <v>1427</v>
      </c>
      <c r="G1539" s="35" t="s">
        <v>3067</v>
      </c>
      <c r="H1539" s="60">
        <v>35</v>
      </c>
      <c r="I1539" s="60">
        <v>9587.6</v>
      </c>
      <c r="J1539" s="60">
        <f t="shared" si="32"/>
        <v>335566</v>
      </c>
      <c r="K1539" s="14"/>
      <c r="L1539" s="14"/>
      <c r="M1539" s="14"/>
      <c r="N1539" s="14"/>
      <c r="O1539" s="14"/>
      <c r="P1539" s="14"/>
      <c r="Q1539" s="14"/>
      <c r="R1539" s="14"/>
      <c r="S1539" s="14"/>
      <c r="T1539" s="14"/>
      <c r="U1539" s="14"/>
      <c r="V1539" s="14"/>
      <c r="W1539" s="14"/>
      <c r="X1539" s="14"/>
      <c r="Y1539" s="14"/>
      <c r="Z1539" s="14"/>
      <c r="AA1539" s="14"/>
      <c r="AB1539" s="14"/>
      <c r="AC1539" s="14"/>
      <c r="AD1539" s="14"/>
      <c r="AE1539" s="14"/>
    </row>
    <row r="1540" spans="1:31" s="19" customFormat="1" ht="37.5">
      <c r="A1540" s="28">
        <v>1536</v>
      </c>
      <c r="B1540" s="58" t="s">
        <v>4605</v>
      </c>
      <c r="C1540" s="35" t="s">
        <v>2902</v>
      </c>
      <c r="D1540" s="36" t="s">
        <v>1582</v>
      </c>
      <c r="E1540" s="50" t="s">
        <v>2907</v>
      </c>
      <c r="F1540" s="35" t="s">
        <v>1427</v>
      </c>
      <c r="G1540" s="35" t="s">
        <v>3067</v>
      </c>
      <c r="H1540" s="60">
        <v>75</v>
      </c>
      <c r="I1540" s="60">
        <v>6237</v>
      </c>
      <c r="J1540" s="60">
        <f t="shared" si="32"/>
        <v>467775</v>
      </c>
      <c r="K1540" s="14"/>
      <c r="L1540" s="14"/>
      <c r="M1540" s="14"/>
      <c r="N1540" s="14"/>
      <c r="O1540" s="14"/>
      <c r="P1540" s="14"/>
      <c r="Q1540" s="14"/>
      <c r="R1540" s="14"/>
      <c r="S1540" s="14"/>
      <c r="T1540" s="14"/>
      <c r="U1540" s="14"/>
      <c r="V1540" s="14"/>
      <c r="W1540" s="14"/>
      <c r="X1540" s="14"/>
      <c r="Y1540" s="14"/>
      <c r="Z1540" s="14"/>
      <c r="AA1540" s="14"/>
      <c r="AB1540" s="14"/>
      <c r="AC1540" s="14"/>
      <c r="AD1540" s="14"/>
      <c r="AE1540" s="14"/>
    </row>
    <row r="1541" spans="1:31" s="19" customFormat="1" ht="37.5">
      <c r="A1541" s="28">
        <v>1537</v>
      </c>
      <c r="B1541" s="58" t="s">
        <v>4606</v>
      </c>
      <c r="C1541" s="35" t="s">
        <v>2914</v>
      </c>
      <c r="D1541" s="36" t="s">
        <v>1424</v>
      </c>
      <c r="E1541" s="50" t="s">
        <v>2915</v>
      </c>
      <c r="F1541" s="35" t="s">
        <v>1427</v>
      </c>
      <c r="G1541" s="35" t="s">
        <v>3067</v>
      </c>
      <c r="H1541" s="60">
        <v>2</v>
      </c>
      <c r="I1541" s="60">
        <v>13000000</v>
      </c>
      <c r="J1541" s="60">
        <f t="shared" si="32"/>
        <v>26000000</v>
      </c>
      <c r="K1541" s="14"/>
      <c r="L1541" s="14"/>
      <c r="M1541" s="14"/>
      <c r="N1541" s="14"/>
      <c r="O1541" s="14"/>
      <c r="P1541" s="14"/>
      <c r="Q1541" s="14"/>
      <c r="R1541" s="14"/>
      <c r="S1541" s="14"/>
      <c r="T1541" s="14"/>
      <c r="U1541" s="14"/>
      <c r="V1541" s="14"/>
      <c r="W1541" s="14"/>
      <c r="X1541" s="14"/>
      <c r="Y1541" s="14"/>
      <c r="Z1541" s="14"/>
      <c r="AA1541" s="14"/>
      <c r="AB1541" s="14"/>
      <c r="AC1541" s="14"/>
      <c r="AD1541" s="14"/>
      <c r="AE1541" s="14"/>
    </row>
    <row r="1542" spans="1:31" s="19" customFormat="1" ht="37.5">
      <c r="A1542" s="28">
        <v>1538</v>
      </c>
      <c r="B1542" s="58" t="s">
        <v>4607</v>
      </c>
      <c r="C1542" s="46" t="s">
        <v>2936</v>
      </c>
      <c r="D1542" s="36" t="s">
        <v>1602</v>
      </c>
      <c r="E1542" s="50" t="s">
        <v>2937</v>
      </c>
      <c r="F1542" s="35" t="s">
        <v>1429</v>
      </c>
      <c r="G1542" s="120" t="s">
        <v>3068</v>
      </c>
      <c r="H1542" s="60">
        <v>3000</v>
      </c>
      <c r="I1542" s="60">
        <v>10500</v>
      </c>
      <c r="J1542" s="60">
        <f t="shared" si="32"/>
        <v>31500000</v>
      </c>
      <c r="K1542" s="14"/>
      <c r="L1542" s="14"/>
      <c r="M1542" s="14"/>
      <c r="N1542" s="14"/>
      <c r="O1542" s="14"/>
      <c r="P1542" s="14"/>
      <c r="Q1542" s="14"/>
      <c r="R1542" s="14"/>
      <c r="S1542" s="14"/>
      <c r="T1542" s="14"/>
      <c r="U1542" s="14"/>
      <c r="V1542" s="14"/>
      <c r="W1542" s="14"/>
      <c r="X1542" s="14"/>
      <c r="Y1542" s="14"/>
      <c r="Z1542" s="14"/>
      <c r="AA1542" s="14"/>
      <c r="AB1542" s="14"/>
      <c r="AC1542" s="14"/>
      <c r="AD1542" s="14"/>
      <c r="AE1542" s="14"/>
    </row>
    <row r="1543" spans="1:31" s="19" customFormat="1" ht="37.5">
      <c r="A1543" s="28">
        <v>1539</v>
      </c>
      <c r="B1543" s="58" t="s">
        <v>4608</v>
      </c>
      <c r="C1543" s="35" t="s">
        <v>2916</v>
      </c>
      <c r="D1543" s="36" t="s">
        <v>1424</v>
      </c>
      <c r="E1543" s="50" t="s">
        <v>2917</v>
      </c>
      <c r="F1543" s="35" t="s">
        <v>1427</v>
      </c>
      <c r="G1543" s="35" t="s">
        <v>3067</v>
      </c>
      <c r="H1543" s="60">
        <v>5</v>
      </c>
      <c r="I1543" s="60">
        <v>854000</v>
      </c>
      <c r="J1543" s="60">
        <f t="shared" si="32"/>
        <v>4270000</v>
      </c>
      <c r="K1543" s="14"/>
      <c r="L1543" s="14"/>
      <c r="M1543" s="14"/>
      <c r="N1543" s="14"/>
      <c r="O1543" s="14"/>
      <c r="P1543" s="14"/>
      <c r="Q1543" s="14"/>
      <c r="R1543" s="14"/>
      <c r="S1543" s="14"/>
      <c r="T1543" s="14"/>
      <c r="U1543" s="14"/>
      <c r="V1543" s="14"/>
      <c r="W1543" s="14"/>
      <c r="X1543" s="14"/>
      <c r="Y1543" s="14"/>
      <c r="Z1543" s="14"/>
      <c r="AA1543" s="14"/>
      <c r="AB1543" s="14"/>
      <c r="AC1543" s="14"/>
      <c r="AD1543" s="14"/>
      <c r="AE1543" s="14"/>
    </row>
    <row r="1544" spans="1:31" s="19" customFormat="1" ht="37.5">
      <c r="A1544" s="28">
        <v>1540</v>
      </c>
      <c r="B1544" s="58" t="s">
        <v>4609</v>
      </c>
      <c r="C1544" s="35" t="s">
        <v>2919</v>
      </c>
      <c r="D1544" s="36" t="s">
        <v>1426</v>
      </c>
      <c r="E1544" s="50" t="s">
        <v>2918</v>
      </c>
      <c r="F1544" s="35" t="s">
        <v>1427</v>
      </c>
      <c r="G1544" s="35" t="s">
        <v>3067</v>
      </c>
      <c r="H1544" s="60">
        <v>12</v>
      </c>
      <c r="I1544" s="60">
        <v>950000</v>
      </c>
      <c r="J1544" s="60">
        <f t="shared" ref="J1544:J1607" si="33">H1544*I1544</f>
        <v>11400000</v>
      </c>
      <c r="K1544" s="14"/>
      <c r="L1544" s="14"/>
      <c r="M1544" s="14"/>
      <c r="N1544" s="14"/>
      <c r="O1544" s="14"/>
      <c r="P1544" s="14"/>
      <c r="Q1544" s="14"/>
      <c r="R1544" s="14"/>
      <c r="S1544" s="14"/>
      <c r="T1544" s="14"/>
      <c r="U1544" s="14"/>
      <c r="V1544" s="14"/>
      <c r="W1544" s="14"/>
      <c r="X1544" s="14"/>
      <c r="Y1544" s="14"/>
      <c r="Z1544" s="14"/>
      <c r="AA1544" s="14"/>
      <c r="AB1544" s="14"/>
      <c r="AC1544" s="14"/>
      <c r="AD1544" s="14"/>
      <c r="AE1544" s="14"/>
    </row>
    <row r="1545" spans="1:31" s="19" customFormat="1" ht="37.5">
      <c r="A1545" s="28">
        <v>1541</v>
      </c>
      <c r="B1545" s="58" t="s">
        <v>4610</v>
      </c>
      <c r="C1545" s="35" t="s">
        <v>2919</v>
      </c>
      <c r="D1545" s="36" t="s">
        <v>1424</v>
      </c>
      <c r="E1545" s="50" t="s">
        <v>2922</v>
      </c>
      <c r="F1545" s="35" t="s">
        <v>1427</v>
      </c>
      <c r="G1545" s="35" t="s">
        <v>3067</v>
      </c>
      <c r="H1545" s="60">
        <v>20</v>
      </c>
      <c r="I1545" s="60">
        <v>30000</v>
      </c>
      <c r="J1545" s="60">
        <f t="shared" si="33"/>
        <v>600000</v>
      </c>
      <c r="K1545" s="14"/>
      <c r="L1545" s="14"/>
      <c r="M1545" s="14"/>
      <c r="N1545" s="14"/>
      <c r="O1545" s="14"/>
      <c r="P1545" s="14"/>
      <c r="Q1545" s="14"/>
      <c r="R1545" s="14"/>
      <c r="S1545" s="14"/>
      <c r="T1545" s="14"/>
      <c r="U1545" s="14"/>
      <c r="V1545" s="14"/>
      <c r="W1545" s="14"/>
      <c r="X1545" s="14"/>
      <c r="Y1545" s="14"/>
      <c r="Z1545" s="14"/>
      <c r="AA1545" s="14"/>
      <c r="AB1545" s="14"/>
      <c r="AC1545" s="14"/>
      <c r="AD1545" s="14"/>
      <c r="AE1545" s="14"/>
    </row>
    <row r="1546" spans="1:31" s="19" customFormat="1" ht="37.5">
      <c r="A1546" s="28">
        <v>1542</v>
      </c>
      <c r="B1546" s="58" t="s">
        <v>4611</v>
      </c>
      <c r="C1546" s="35" t="s">
        <v>2919</v>
      </c>
      <c r="D1546" s="36" t="s">
        <v>1424</v>
      </c>
      <c r="E1546" s="50" t="s">
        <v>2923</v>
      </c>
      <c r="F1546" s="35" t="s">
        <v>1427</v>
      </c>
      <c r="G1546" s="35" t="s">
        <v>3067</v>
      </c>
      <c r="H1546" s="60">
        <v>6</v>
      </c>
      <c r="I1546" s="60">
        <v>290000</v>
      </c>
      <c r="J1546" s="60">
        <f t="shared" si="33"/>
        <v>1740000</v>
      </c>
      <c r="K1546" s="14"/>
      <c r="L1546" s="14"/>
      <c r="M1546" s="14"/>
      <c r="N1546" s="14"/>
      <c r="O1546" s="14"/>
      <c r="P1546" s="14"/>
      <c r="Q1546" s="14"/>
      <c r="R1546" s="14"/>
      <c r="S1546" s="14"/>
      <c r="T1546" s="14"/>
      <c r="U1546" s="14"/>
      <c r="V1546" s="14"/>
      <c r="W1546" s="14"/>
      <c r="X1546" s="14"/>
      <c r="Y1546" s="14"/>
      <c r="Z1546" s="14"/>
      <c r="AA1546" s="14"/>
      <c r="AB1546" s="14"/>
      <c r="AC1546" s="14"/>
      <c r="AD1546" s="14"/>
      <c r="AE1546" s="14"/>
    </row>
    <row r="1547" spans="1:31" s="19" customFormat="1" ht="37.5">
      <c r="A1547" s="28">
        <v>1543</v>
      </c>
      <c r="B1547" s="58" t="s">
        <v>4612</v>
      </c>
      <c r="C1547" s="35" t="s">
        <v>2919</v>
      </c>
      <c r="D1547" s="36" t="s">
        <v>1424</v>
      </c>
      <c r="E1547" s="50" t="s">
        <v>2924</v>
      </c>
      <c r="F1547" s="35" t="s">
        <v>1429</v>
      </c>
      <c r="G1547" s="120" t="s">
        <v>3068</v>
      </c>
      <c r="H1547" s="60">
        <v>10</v>
      </c>
      <c r="I1547" s="60">
        <v>23000</v>
      </c>
      <c r="J1547" s="60">
        <f t="shared" si="33"/>
        <v>230000</v>
      </c>
      <c r="K1547" s="14"/>
      <c r="L1547" s="14"/>
      <c r="M1547" s="14"/>
      <c r="N1547" s="14"/>
      <c r="O1547" s="14"/>
      <c r="P1547" s="14"/>
      <c r="Q1547" s="14"/>
      <c r="R1547" s="14"/>
      <c r="S1547" s="14"/>
      <c r="T1547" s="14"/>
      <c r="U1547" s="14"/>
      <c r="V1547" s="14"/>
      <c r="W1547" s="14"/>
      <c r="X1547" s="14"/>
      <c r="Y1547" s="14"/>
      <c r="Z1547" s="14"/>
      <c r="AA1547" s="14"/>
      <c r="AB1547" s="14"/>
      <c r="AC1547" s="14"/>
      <c r="AD1547" s="14"/>
      <c r="AE1547" s="14"/>
    </row>
    <row r="1548" spans="1:31" s="19" customFormat="1" ht="37.5">
      <c r="A1548" s="28">
        <v>1544</v>
      </c>
      <c r="B1548" s="58" t="s">
        <v>4613</v>
      </c>
      <c r="C1548" s="35" t="s">
        <v>2919</v>
      </c>
      <c r="D1548" s="36" t="s">
        <v>1424</v>
      </c>
      <c r="E1548" s="50" t="s">
        <v>2925</v>
      </c>
      <c r="F1548" s="35" t="s">
        <v>1429</v>
      </c>
      <c r="G1548" s="120" t="s">
        <v>3068</v>
      </c>
      <c r="H1548" s="60">
        <v>10</v>
      </c>
      <c r="I1548" s="60">
        <v>14500</v>
      </c>
      <c r="J1548" s="60">
        <f t="shared" si="33"/>
        <v>145000</v>
      </c>
      <c r="K1548" s="14"/>
      <c r="L1548" s="14"/>
      <c r="M1548" s="14"/>
      <c r="N1548" s="14"/>
      <c r="O1548" s="14"/>
      <c r="P1548" s="14"/>
      <c r="Q1548" s="14"/>
      <c r="R1548" s="14"/>
      <c r="S1548" s="14"/>
      <c r="T1548" s="14"/>
      <c r="U1548" s="14"/>
      <c r="V1548" s="14"/>
      <c r="W1548" s="14"/>
      <c r="X1548" s="14"/>
      <c r="Y1548" s="14"/>
      <c r="Z1548" s="14"/>
      <c r="AA1548" s="14"/>
      <c r="AB1548" s="14"/>
      <c r="AC1548" s="14"/>
      <c r="AD1548" s="14"/>
      <c r="AE1548" s="14"/>
    </row>
    <row r="1549" spans="1:31" s="19" customFormat="1" ht="37.5">
      <c r="A1549" s="28">
        <v>1545</v>
      </c>
      <c r="B1549" s="58" t="s">
        <v>4614</v>
      </c>
      <c r="C1549" s="120" t="s">
        <v>2921</v>
      </c>
      <c r="D1549" s="125" t="s">
        <v>1008</v>
      </c>
      <c r="E1549" s="126" t="s">
        <v>2920</v>
      </c>
      <c r="F1549" s="35" t="s">
        <v>1427</v>
      </c>
      <c r="G1549" s="35" t="s">
        <v>3067</v>
      </c>
      <c r="H1549" s="60">
        <v>20</v>
      </c>
      <c r="I1549" s="60">
        <f>8000000/4</f>
        <v>2000000</v>
      </c>
      <c r="J1549" s="60">
        <f t="shared" si="33"/>
        <v>40000000</v>
      </c>
      <c r="K1549" s="14"/>
      <c r="L1549" s="14"/>
      <c r="M1549" s="14"/>
      <c r="N1549" s="14"/>
      <c r="O1549" s="14"/>
      <c r="P1549" s="14"/>
      <c r="Q1549" s="14"/>
      <c r="R1549" s="14"/>
      <c r="S1549" s="14"/>
      <c r="T1549" s="14"/>
      <c r="U1549" s="14"/>
      <c r="V1549" s="14"/>
      <c r="W1549" s="14"/>
      <c r="X1549" s="14"/>
      <c r="Y1549" s="14"/>
      <c r="Z1549" s="14"/>
      <c r="AA1549" s="14"/>
      <c r="AB1549" s="14"/>
      <c r="AC1549" s="14"/>
      <c r="AD1549" s="14"/>
      <c r="AE1549" s="14"/>
    </row>
    <row r="1550" spans="1:31" s="19" customFormat="1" ht="187.5">
      <c r="A1550" s="28">
        <v>1546</v>
      </c>
      <c r="B1550" s="58" t="s">
        <v>4615</v>
      </c>
      <c r="C1550" s="120" t="s">
        <v>2921</v>
      </c>
      <c r="D1550" s="36" t="s">
        <v>1008</v>
      </c>
      <c r="E1550" s="124" t="s">
        <v>2927</v>
      </c>
      <c r="F1550" s="35" t="s">
        <v>1427</v>
      </c>
      <c r="G1550" s="35" t="s">
        <v>3067</v>
      </c>
      <c r="H1550" s="60">
        <v>193500</v>
      </c>
      <c r="I1550" s="60">
        <v>16500</v>
      </c>
      <c r="J1550" s="60">
        <f t="shared" si="33"/>
        <v>3192750000</v>
      </c>
      <c r="K1550" s="14"/>
      <c r="L1550" s="14"/>
      <c r="M1550" s="14"/>
      <c r="N1550" s="14"/>
      <c r="O1550" s="14"/>
      <c r="P1550" s="14"/>
      <c r="Q1550" s="14"/>
      <c r="R1550" s="14"/>
      <c r="S1550" s="14"/>
      <c r="T1550" s="14"/>
      <c r="U1550" s="14"/>
      <c r="V1550" s="14"/>
      <c r="W1550" s="14"/>
      <c r="X1550" s="14"/>
      <c r="Y1550" s="14"/>
      <c r="Z1550" s="14"/>
      <c r="AA1550" s="14"/>
      <c r="AB1550" s="14"/>
      <c r="AC1550" s="14"/>
      <c r="AD1550" s="14"/>
      <c r="AE1550" s="14"/>
    </row>
    <row r="1551" spans="1:31" s="19" customFormat="1" ht="187.5">
      <c r="A1551" s="28">
        <v>1547</v>
      </c>
      <c r="B1551" s="58" t="s">
        <v>4616</v>
      </c>
      <c r="C1551" s="120" t="s">
        <v>2921</v>
      </c>
      <c r="D1551" s="36" t="s">
        <v>1008</v>
      </c>
      <c r="E1551" s="124" t="s">
        <v>2926</v>
      </c>
      <c r="F1551" s="35" t="s">
        <v>1427</v>
      </c>
      <c r="G1551" s="35" t="s">
        <v>3067</v>
      </c>
      <c r="H1551" s="60">
        <v>141000</v>
      </c>
      <c r="I1551" s="60">
        <v>20350</v>
      </c>
      <c r="J1551" s="60">
        <f t="shared" si="33"/>
        <v>2869350000</v>
      </c>
      <c r="K1551" s="14"/>
      <c r="L1551" s="14"/>
      <c r="M1551" s="14"/>
      <c r="N1551" s="14"/>
      <c r="O1551" s="14"/>
      <c r="P1551" s="14"/>
      <c r="Q1551" s="14"/>
      <c r="R1551" s="14"/>
      <c r="S1551" s="14"/>
      <c r="T1551" s="14"/>
      <c r="U1551" s="14"/>
      <c r="V1551" s="14"/>
      <c r="W1551" s="14"/>
      <c r="X1551" s="14"/>
      <c r="Y1551" s="14"/>
      <c r="Z1551" s="14"/>
      <c r="AA1551" s="14"/>
      <c r="AB1551" s="14"/>
      <c r="AC1551" s="14"/>
      <c r="AD1551" s="14"/>
      <c r="AE1551" s="14"/>
    </row>
    <row r="1552" spans="1:31" s="19" customFormat="1" ht="187.5">
      <c r="A1552" s="28">
        <v>1548</v>
      </c>
      <c r="B1552" s="58" t="s">
        <v>4617</v>
      </c>
      <c r="C1552" s="120" t="s">
        <v>2921</v>
      </c>
      <c r="D1552" s="36" t="s">
        <v>1008</v>
      </c>
      <c r="E1552" s="124" t="s">
        <v>2928</v>
      </c>
      <c r="F1552" s="35" t="s">
        <v>1427</v>
      </c>
      <c r="G1552" s="35" t="s">
        <v>3067</v>
      </c>
      <c r="H1552" s="60">
        <v>154800</v>
      </c>
      <c r="I1552" s="60">
        <v>26400</v>
      </c>
      <c r="J1552" s="60">
        <f t="shared" si="33"/>
        <v>4086720000</v>
      </c>
      <c r="K1552" s="14"/>
      <c r="L1552" s="14"/>
      <c r="M1552" s="14"/>
      <c r="N1552" s="14"/>
      <c r="O1552" s="14"/>
      <c r="P1552" s="14"/>
      <c r="Q1552" s="14"/>
      <c r="R1552" s="14"/>
      <c r="S1552" s="14"/>
      <c r="T1552" s="14"/>
      <c r="U1552" s="14"/>
      <c r="V1552" s="14"/>
      <c r="W1552" s="14"/>
      <c r="X1552" s="14"/>
      <c r="Y1552" s="14"/>
      <c r="Z1552" s="14"/>
      <c r="AA1552" s="14"/>
      <c r="AB1552" s="14"/>
      <c r="AC1552" s="14"/>
      <c r="AD1552" s="14"/>
      <c r="AE1552" s="14"/>
    </row>
    <row r="1553" spans="1:31" s="19" customFormat="1" ht="187.5">
      <c r="A1553" s="28">
        <v>1549</v>
      </c>
      <c r="B1553" s="58" t="s">
        <v>4618</v>
      </c>
      <c r="C1553" s="120" t="s">
        <v>2921</v>
      </c>
      <c r="D1553" s="36" t="s">
        <v>1008</v>
      </c>
      <c r="E1553" s="124" t="s">
        <v>2929</v>
      </c>
      <c r="F1553" s="35" t="s">
        <v>1427</v>
      </c>
      <c r="G1553" s="35" t="s">
        <v>3067</v>
      </c>
      <c r="H1553" s="60">
        <v>95500</v>
      </c>
      <c r="I1553" s="60">
        <v>43450</v>
      </c>
      <c r="J1553" s="60">
        <f t="shared" si="33"/>
        <v>4149475000</v>
      </c>
      <c r="K1553" s="14"/>
      <c r="L1553" s="14"/>
      <c r="M1553" s="14"/>
      <c r="N1553" s="14"/>
      <c r="O1553" s="14"/>
      <c r="P1553" s="14"/>
      <c r="Q1553" s="14"/>
      <c r="R1553" s="14"/>
      <c r="S1553" s="14"/>
      <c r="T1553" s="14"/>
      <c r="U1553" s="14"/>
      <c r="V1553" s="14"/>
      <c r="W1553" s="14"/>
      <c r="X1553" s="14"/>
      <c r="Y1553" s="14"/>
      <c r="Z1553" s="14"/>
      <c r="AA1553" s="14"/>
      <c r="AB1553" s="14"/>
      <c r="AC1553" s="14"/>
      <c r="AD1553" s="14"/>
      <c r="AE1553" s="14"/>
    </row>
    <row r="1554" spans="1:31" s="19" customFormat="1" ht="281.25">
      <c r="A1554" s="28">
        <v>1550</v>
      </c>
      <c r="B1554" s="58" t="s">
        <v>4619</v>
      </c>
      <c r="C1554" s="120" t="s">
        <v>2921</v>
      </c>
      <c r="D1554" s="36" t="s">
        <v>587</v>
      </c>
      <c r="E1554" s="50" t="s">
        <v>2930</v>
      </c>
      <c r="F1554" s="35" t="s">
        <v>1427</v>
      </c>
      <c r="G1554" s="35" t="s">
        <v>3067</v>
      </c>
      <c r="H1554" s="60">
        <v>2000</v>
      </c>
      <c r="I1554" s="60">
        <v>27000</v>
      </c>
      <c r="J1554" s="60">
        <f t="shared" si="33"/>
        <v>54000000</v>
      </c>
      <c r="K1554" s="14"/>
      <c r="L1554" s="14"/>
      <c r="M1554" s="14"/>
      <c r="N1554" s="14"/>
      <c r="O1554" s="14"/>
      <c r="P1554" s="14"/>
      <c r="Q1554" s="14"/>
      <c r="R1554" s="14"/>
      <c r="S1554" s="14"/>
      <c r="T1554" s="14"/>
      <c r="U1554" s="14"/>
      <c r="V1554" s="14"/>
      <c r="W1554" s="14"/>
      <c r="X1554" s="14"/>
      <c r="Y1554" s="14"/>
      <c r="Z1554" s="14"/>
      <c r="AA1554" s="14"/>
      <c r="AB1554" s="14"/>
      <c r="AC1554" s="14"/>
      <c r="AD1554" s="14"/>
      <c r="AE1554" s="14"/>
    </row>
    <row r="1555" spans="1:31" s="19" customFormat="1" ht="56.25">
      <c r="A1555" s="28">
        <v>1551</v>
      </c>
      <c r="B1555" s="58" t="s">
        <v>4620</v>
      </c>
      <c r="C1555" s="120" t="s">
        <v>2921</v>
      </c>
      <c r="D1555" s="36" t="s">
        <v>1008</v>
      </c>
      <c r="E1555" s="50" t="s">
        <v>2931</v>
      </c>
      <c r="F1555" s="35" t="s">
        <v>1427</v>
      </c>
      <c r="G1555" s="35" t="s">
        <v>3067</v>
      </c>
      <c r="H1555" s="60">
        <v>17000</v>
      </c>
      <c r="I1555" s="60">
        <v>19360</v>
      </c>
      <c r="J1555" s="60">
        <f t="shared" si="33"/>
        <v>329120000</v>
      </c>
      <c r="K1555" s="14"/>
      <c r="L1555" s="14"/>
      <c r="M1555" s="14"/>
      <c r="N1555" s="14"/>
      <c r="O1555" s="14"/>
      <c r="P1555" s="14"/>
      <c r="Q1555" s="14"/>
      <c r="R1555" s="14"/>
      <c r="S1555" s="14"/>
      <c r="T1555" s="14"/>
      <c r="U1555" s="14"/>
      <c r="V1555" s="14"/>
      <c r="W1555" s="14"/>
      <c r="X1555" s="14"/>
      <c r="Y1555" s="14"/>
      <c r="Z1555" s="14"/>
      <c r="AA1555" s="14"/>
      <c r="AB1555" s="14"/>
      <c r="AC1555" s="14"/>
      <c r="AD1555" s="14"/>
      <c r="AE1555" s="14"/>
    </row>
    <row r="1556" spans="1:31" s="19" customFormat="1" ht="56.25">
      <c r="A1556" s="28">
        <v>1552</v>
      </c>
      <c r="B1556" s="58" t="s">
        <v>4621</v>
      </c>
      <c r="C1556" s="120" t="s">
        <v>2921</v>
      </c>
      <c r="D1556" s="36" t="s">
        <v>1008</v>
      </c>
      <c r="E1556" s="50" t="s">
        <v>2932</v>
      </c>
      <c r="F1556" s="35" t="s">
        <v>1427</v>
      </c>
      <c r="G1556" s="35" t="s">
        <v>3067</v>
      </c>
      <c r="H1556" s="60">
        <v>118000</v>
      </c>
      <c r="I1556" s="60">
        <v>25000</v>
      </c>
      <c r="J1556" s="60">
        <f t="shared" si="33"/>
        <v>2950000000</v>
      </c>
      <c r="K1556" s="14"/>
      <c r="L1556" s="14"/>
      <c r="M1556" s="14"/>
      <c r="N1556" s="14"/>
      <c r="O1556" s="14"/>
      <c r="P1556" s="14"/>
      <c r="Q1556" s="14"/>
      <c r="R1556" s="14"/>
      <c r="S1556" s="14"/>
      <c r="T1556" s="14"/>
      <c r="U1556" s="14"/>
      <c r="V1556" s="14"/>
      <c r="W1556" s="14"/>
      <c r="X1556" s="14"/>
      <c r="Y1556" s="14"/>
      <c r="Z1556" s="14"/>
      <c r="AA1556" s="14"/>
      <c r="AB1556" s="14"/>
      <c r="AC1556" s="14"/>
      <c r="AD1556" s="14"/>
      <c r="AE1556" s="14"/>
    </row>
    <row r="1557" spans="1:31" s="19" customFormat="1" ht="56.25">
      <c r="A1557" s="28">
        <v>1553</v>
      </c>
      <c r="B1557" s="58" t="s">
        <v>4622</v>
      </c>
      <c r="C1557" s="120" t="s">
        <v>2921</v>
      </c>
      <c r="D1557" s="36" t="s">
        <v>1008</v>
      </c>
      <c r="E1557" s="50" t="s">
        <v>2933</v>
      </c>
      <c r="F1557" s="35" t="s">
        <v>1427</v>
      </c>
      <c r="G1557" s="35" t="s">
        <v>3067</v>
      </c>
      <c r="H1557" s="60">
        <v>3000</v>
      </c>
      <c r="I1557" s="60">
        <v>30360</v>
      </c>
      <c r="J1557" s="60">
        <f t="shared" si="33"/>
        <v>91080000</v>
      </c>
      <c r="K1557" s="14"/>
      <c r="L1557" s="14"/>
      <c r="M1557" s="14"/>
      <c r="N1557" s="14"/>
      <c r="O1557" s="14"/>
      <c r="P1557" s="14"/>
      <c r="Q1557" s="14"/>
      <c r="R1557" s="14"/>
      <c r="S1557" s="14"/>
      <c r="T1557" s="14"/>
      <c r="U1557" s="14"/>
      <c r="V1557" s="14"/>
      <c r="W1557" s="14"/>
      <c r="X1557" s="14"/>
      <c r="Y1557" s="14"/>
      <c r="Z1557" s="14"/>
      <c r="AA1557" s="14"/>
      <c r="AB1557" s="14"/>
      <c r="AC1557" s="14"/>
      <c r="AD1557" s="14"/>
      <c r="AE1557" s="14"/>
    </row>
    <row r="1558" spans="1:31" s="19" customFormat="1" ht="56.25">
      <c r="A1558" s="28">
        <v>1554</v>
      </c>
      <c r="B1558" s="58" t="s">
        <v>4623</v>
      </c>
      <c r="C1558" s="120" t="s">
        <v>2921</v>
      </c>
      <c r="D1558" s="36" t="s">
        <v>1008</v>
      </c>
      <c r="E1558" s="50" t="s">
        <v>2934</v>
      </c>
      <c r="F1558" s="35" t="s">
        <v>1427</v>
      </c>
      <c r="G1558" s="35" t="s">
        <v>3067</v>
      </c>
      <c r="H1558" s="60">
        <v>40000</v>
      </c>
      <c r="I1558" s="60">
        <v>42900</v>
      </c>
      <c r="J1558" s="60">
        <f t="shared" si="33"/>
        <v>1716000000</v>
      </c>
      <c r="K1558" s="14"/>
      <c r="L1558" s="14"/>
      <c r="M1558" s="14"/>
      <c r="N1558" s="14"/>
      <c r="O1558" s="14"/>
      <c r="P1558" s="14"/>
      <c r="Q1558" s="14"/>
      <c r="R1558" s="14"/>
      <c r="S1558" s="14"/>
      <c r="T1558" s="14"/>
      <c r="U1558" s="14"/>
      <c r="V1558" s="14"/>
      <c r="W1558" s="14"/>
      <c r="X1558" s="14"/>
      <c r="Y1558" s="14"/>
      <c r="Z1558" s="14"/>
      <c r="AA1558" s="14"/>
      <c r="AB1558" s="14"/>
      <c r="AC1558" s="14"/>
      <c r="AD1558" s="14"/>
      <c r="AE1558" s="14"/>
    </row>
    <row r="1559" spans="1:31" s="19" customFormat="1" ht="131.25">
      <c r="A1559" s="28">
        <v>1555</v>
      </c>
      <c r="B1559" s="58" t="s">
        <v>4624</v>
      </c>
      <c r="C1559" s="120" t="s">
        <v>2921</v>
      </c>
      <c r="D1559" s="36" t="s">
        <v>1008</v>
      </c>
      <c r="E1559" s="50" t="s">
        <v>2935</v>
      </c>
      <c r="F1559" s="35" t="s">
        <v>1427</v>
      </c>
      <c r="G1559" s="35" t="s">
        <v>3067</v>
      </c>
      <c r="H1559" s="60">
        <v>7500</v>
      </c>
      <c r="I1559" s="60">
        <v>24948</v>
      </c>
      <c r="J1559" s="60">
        <f t="shared" si="33"/>
        <v>187110000</v>
      </c>
      <c r="K1559" s="14"/>
      <c r="L1559" s="14"/>
      <c r="M1559" s="14"/>
      <c r="N1559" s="14"/>
      <c r="O1559" s="14"/>
      <c r="P1559" s="14"/>
      <c r="Q1559" s="14"/>
      <c r="R1559" s="14"/>
      <c r="S1559" s="14"/>
      <c r="T1559" s="14"/>
      <c r="U1559" s="14"/>
      <c r="V1559" s="14"/>
      <c r="W1559" s="14"/>
      <c r="X1559" s="14"/>
      <c r="Y1559" s="14"/>
      <c r="Z1559" s="14"/>
      <c r="AA1559" s="14"/>
      <c r="AB1559" s="14"/>
      <c r="AC1559" s="14"/>
      <c r="AD1559" s="14"/>
      <c r="AE1559" s="14"/>
    </row>
    <row r="1560" spans="1:31" s="19" customFormat="1" ht="56.25">
      <c r="A1560" s="28">
        <v>1556</v>
      </c>
      <c r="B1560" s="58" t="s">
        <v>4625</v>
      </c>
      <c r="C1560" s="120" t="s">
        <v>2921</v>
      </c>
      <c r="D1560" s="36" t="s">
        <v>1008</v>
      </c>
      <c r="E1560" s="50" t="s">
        <v>2469</v>
      </c>
      <c r="F1560" s="35" t="s">
        <v>1427</v>
      </c>
      <c r="G1560" s="35" t="s">
        <v>3067</v>
      </c>
      <c r="H1560" s="60">
        <v>2000</v>
      </c>
      <c r="I1560" s="60">
        <v>23100</v>
      </c>
      <c r="J1560" s="60">
        <f t="shared" si="33"/>
        <v>46200000</v>
      </c>
      <c r="K1560" s="14"/>
      <c r="L1560" s="14"/>
      <c r="M1560" s="14"/>
      <c r="N1560" s="14"/>
      <c r="O1560" s="14"/>
      <c r="P1560" s="14"/>
      <c r="Q1560" s="14"/>
      <c r="R1560" s="14"/>
      <c r="S1560" s="14"/>
      <c r="T1560" s="14"/>
      <c r="U1560" s="14"/>
      <c r="V1560" s="14"/>
      <c r="W1560" s="14"/>
      <c r="X1560" s="14"/>
      <c r="Y1560" s="14"/>
      <c r="Z1560" s="14"/>
      <c r="AA1560" s="14"/>
      <c r="AB1560" s="14"/>
      <c r="AC1560" s="14"/>
      <c r="AD1560" s="14"/>
      <c r="AE1560" s="14"/>
    </row>
    <row r="1561" spans="1:31" s="19" customFormat="1" ht="56.25">
      <c r="A1561" s="28">
        <v>1557</v>
      </c>
      <c r="B1561" s="58" t="s">
        <v>4626</v>
      </c>
      <c r="C1561" s="120" t="s">
        <v>2921</v>
      </c>
      <c r="D1561" s="36" t="s">
        <v>1008</v>
      </c>
      <c r="E1561" s="50" t="s">
        <v>2470</v>
      </c>
      <c r="F1561" s="35" t="s">
        <v>1427</v>
      </c>
      <c r="G1561" s="35" t="s">
        <v>3067</v>
      </c>
      <c r="H1561" s="60">
        <v>1000</v>
      </c>
      <c r="I1561" s="60">
        <v>16170</v>
      </c>
      <c r="J1561" s="60">
        <f t="shared" si="33"/>
        <v>16170000</v>
      </c>
      <c r="K1561" s="14"/>
      <c r="L1561" s="14"/>
      <c r="M1561" s="14"/>
      <c r="N1561" s="14"/>
      <c r="O1561" s="14"/>
      <c r="P1561" s="14"/>
      <c r="Q1561" s="14"/>
      <c r="R1561" s="14"/>
      <c r="S1561" s="14"/>
      <c r="T1561" s="14"/>
      <c r="U1561" s="14"/>
      <c r="V1561" s="14"/>
      <c r="W1561" s="14"/>
      <c r="X1561" s="14"/>
      <c r="Y1561" s="14"/>
      <c r="Z1561" s="14"/>
      <c r="AA1561" s="14"/>
      <c r="AB1561" s="14"/>
      <c r="AC1561" s="14"/>
      <c r="AD1561" s="14"/>
      <c r="AE1561" s="14"/>
    </row>
    <row r="1562" spans="1:31" s="19" customFormat="1" ht="56.25">
      <c r="A1562" s="28">
        <v>1558</v>
      </c>
      <c r="B1562" s="58" t="s">
        <v>4627</v>
      </c>
      <c r="C1562" s="120" t="s">
        <v>2921</v>
      </c>
      <c r="D1562" s="36" t="s">
        <v>1008</v>
      </c>
      <c r="E1562" s="50" t="s">
        <v>2471</v>
      </c>
      <c r="F1562" s="35" t="s">
        <v>1427</v>
      </c>
      <c r="G1562" s="35" t="s">
        <v>3067</v>
      </c>
      <c r="H1562" s="60">
        <v>1000</v>
      </c>
      <c r="I1562" s="60">
        <v>43890</v>
      </c>
      <c r="J1562" s="60">
        <f t="shared" si="33"/>
        <v>43890000</v>
      </c>
      <c r="K1562" s="14"/>
      <c r="L1562" s="14"/>
      <c r="M1562" s="14"/>
      <c r="N1562" s="14"/>
      <c r="O1562" s="14"/>
      <c r="P1562" s="14"/>
      <c r="Q1562" s="14"/>
      <c r="R1562" s="14"/>
      <c r="S1562" s="14"/>
      <c r="T1562" s="14"/>
      <c r="U1562" s="14"/>
      <c r="V1562" s="14"/>
      <c r="W1562" s="14"/>
      <c r="X1562" s="14"/>
      <c r="Y1562" s="14"/>
      <c r="Z1562" s="14"/>
      <c r="AA1562" s="14"/>
      <c r="AB1562" s="14"/>
      <c r="AC1562" s="14"/>
      <c r="AD1562" s="14"/>
      <c r="AE1562" s="14"/>
    </row>
    <row r="1563" spans="1:31" s="19" customFormat="1" ht="131.25">
      <c r="A1563" s="28">
        <v>1559</v>
      </c>
      <c r="B1563" s="58" t="s">
        <v>4628</v>
      </c>
      <c r="C1563" s="120" t="s">
        <v>2921</v>
      </c>
      <c r="D1563" s="36" t="s">
        <v>1008</v>
      </c>
      <c r="E1563" s="50" t="s">
        <v>2941</v>
      </c>
      <c r="F1563" s="35" t="s">
        <v>1427</v>
      </c>
      <c r="G1563" s="35" t="s">
        <v>3067</v>
      </c>
      <c r="H1563" s="60">
        <v>700</v>
      </c>
      <c r="I1563" s="60">
        <v>19800</v>
      </c>
      <c r="J1563" s="60">
        <f t="shared" si="33"/>
        <v>13860000</v>
      </c>
      <c r="K1563" s="14"/>
      <c r="L1563" s="14"/>
      <c r="M1563" s="14"/>
      <c r="N1563" s="14"/>
      <c r="O1563" s="14"/>
      <c r="P1563" s="14"/>
      <c r="Q1563" s="14"/>
      <c r="R1563" s="14"/>
      <c r="S1563" s="14"/>
      <c r="T1563" s="14"/>
      <c r="U1563" s="14"/>
      <c r="V1563" s="14"/>
      <c r="W1563" s="14"/>
      <c r="X1563" s="14"/>
      <c r="Y1563" s="14"/>
      <c r="Z1563" s="14"/>
      <c r="AA1563" s="14"/>
      <c r="AB1563" s="14"/>
      <c r="AC1563" s="14"/>
      <c r="AD1563" s="14"/>
      <c r="AE1563" s="14"/>
    </row>
    <row r="1564" spans="1:31" s="19" customFormat="1" ht="131.25">
      <c r="A1564" s="28">
        <v>1560</v>
      </c>
      <c r="B1564" s="58" t="s">
        <v>4629</v>
      </c>
      <c r="C1564" s="120" t="s">
        <v>2921</v>
      </c>
      <c r="D1564" s="36" t="s">
        <v>1008</v>
      </c>
      <c r="E1564" s="50" t="s">
        <v>2938</v>
      </c>
      <c r="F1564" s="35" t="s">
        <v>1427</v>
      </c>
      <c r="G1564" s="35" t="s">
        <v>3067</v>
      </c>
      <c r="H1564" s="60">
        <v>26000</v>
      </c>
      <c r="I1564" s="60">
        <v>16170</v>
      </c>
      <c r="J1564" s="60">
        <f t="shared" si="33"/>
        <v>420420000</v>
      </c>
      <c r="K1564" s="14"/>
      <c r="L1564" s="14"/>
      <c r="M1564" s="14"/>
      <c r="N1564" s="14"/>
      <c r="O1564" s="14"/>
      <c r="P1564" s="14"/>
      <c r="Q1564" s="14"/>
      <c r="R1564" s="14"/>
      <c r="S1564" s="14"/>
      <c r="T1564" s="14"/>
      <c r="U1564" s="14"/>
      <c r="V1564" s="14"/>
      <c r="W1564" s="14"/>
      <c r="X1564" s="14"/>
      <c r="Y1564" s="14"/>
      <c r="Z1564" s="14"/>
      <c r="AA1564" s="14"/>
      <c r="AB1564" s="14"/>
      <c r="AC1564" s="14"/>
      <c r="AD1564" s="14"/>
      <c r="AE1564" s="14"/>
    </row>
    <row r="1565" spans="1:31" s="19" customFormat="1" ht="112.5">
      <c r="A1565" s="28">
        <v>1561</v>
      </c>
      <c r="B1565" s="58" t="s">
        <v>4630</v>
      </c>
      <c r="C1565" s="120" t="s">
        <v>2921</v>
      </c>
      <c r="D1565" s="36" t="s">
        <v>1008</v>
      </c>
      <c r="E1565" s="50" t="s">
        <v>2473</v>
      </c>
      <c r="F1565" s="35" t="s">
        <v>1427</v>
      </c>
      <c r="G1565" s="35" t="s">
        <v>3067</v>
      </c>
      <c r="H1565" s="60">
        <v>105400</v>
      </c>
      <c r="I1565" s="60">
        <v>13000</v>
      </c>
      <c r="J1565" s="60">
        <f t="shared" si="33"/>
        <v>1370200000</v>
      </c>
      <c r="K1565" s="14"/>
      <c r="L1565" s="14"/>
      <c r="M1565" s="14"/>
      <c r="N1565" s="14"/>
      <c r="O1565" s="14"/>
      <c r="P1565" s="14"/>
      <c r="Q1565" s="14"/>
      <c r="R1565" s="14"/>
      <c r="S1565" s="14"/>
      <c r="T1565" s="14"/>
      <c r="U1565" s="14"/>
      <c r="V1565" s="14"/>
      <c r="W1565" s="14"/>
      <c r="X1565" s="14"/>
      <c r="Y1565" s="14"/>
      <c r="Z1565" s="14"/>
      <c r="AA1565" s="14"/>
      <c r="AB1565" s="14"/>
      <c r="AC1565" s="14"/>
      <c r="AD1565" s="14"/>
      <c r="AE1565" s="14"/>
    </row>
    <row r="1566" spans="1:31" s="19" customFormat="1" ht="112.5">
      <c r="A1566" s="28">
        <v>1562</v>
      </c>
      <c r="B1566" s="58" t="s">
        <v>4631</v>
      </c>
      <c r="C1566" s="120" t="s">
        <v>2921</v>
      </c>
      <c r="D1566" s="36" t="s">
        <v>1008</v>
      </c>
      <c r="E1566" s="50" t="s">
        <v>2472</v>
      </c>
      <c r="F1566" s="35" t="s">
        <v>1427</v>
      </c>
      <c r="G1566" s="35" t="s">
        <v>3067</v>
      </c>
      <c r="H1566" s="60">
        <v>25900</v>
      </c>
      <c r="I1566" s="60">
        <v>7500</v>
      </c>
      <c r="J1566" s="60">
        <f t="shared" si="33"/>
        <v>194250000</v>
      </c>
      <c r="K1566" s="14"/>
      <c r="L1566" s="14"/>
      <c r="M1566" s="14"/>
      <c r="N1566" s="14"/>
      <c r="O1566" s="14"/>
      <c r="P1566" s="14"/>
      <c r="Q1566" s="14"/>
      <c r="R1566" s="14"/>
      <c r="S1566" s="14"/>
      <c r="T1566" s="14"/>
      <c r="U1566" s="14"/>
      <c r="V1566" s="14"/>
      <c r="W1566" s="14"/>
      <c r="X1566" s="14"/>
      <c r="Y1566" s="14"/>
      <c r="Z1566" s="14"/>
      <c r="AA1566" s="14"/>
      <c r="AB1566" s="14"/>
      <c r="AC1566" s="14"/>
      <c r="AD1566" s="14"/>
      <c r="AE1566" s="14"/>
    </row>
    <row r="1567" spans="1:31" s="19" customFormat="1" ht="37.5">
      <c r="A1567" s="28">
        <v>1563</v>
      </c>
      <c r="B1567" s="58" t="s">
        <v>4632</v>
      </c>
      <c r="C1567" s="120" t="s">
        <v>2921</v>
      </c>
      <c r="D1567" s="36" t="s">
        <v>1008</v>
      </c>
      <c r="E1567" s="50" t="s">
        <v>2940</v>
      </c>
      <c r="F1567" s="35" t="s">
        <v>1427</v>
      </c>
      <c r="G1567" s="35" t="s">
        <v>3067</v>
      </c>
      <c r="H1567" s="60">
        <v>214500</v>
      </c>
      <c r="I1567" s="60">
        <v>12815</v>
      </c>
      <c r="J1567" s="60">
        <f t="shared" si="33"/>
        <v>2748817500</v>
      </c>
      <c r="K1567" s="14"/>
      <c r="L1567" s="14"/>
      <c r="M1567" s="14"/>
      <c r="N1567" s="14"/>
      <c r="O1567" s="14"/>
      <c r="P1567" s="14"/>
      <c r="Q1567" s="14"/>
      <c r="R1567" s="14"/>
      <c r="S1567" s="14"/>
      <c r="T1567" s="14"/>
      <c r="U1567" s="14"/>
      <c r="V1567" s="14"/>
      <c r="W1567" s="14"/>
      <c r="X1567" s="14"/>
      <c r="Y1567" s="14"/>
      <c r="Z1567" s="14"/>
      <c r="AA1567" s="14"/>
      <c r="AB1567" s="14"/>
      <c r="AC1567" s="14"/>
      <c r="AD1567" s="14"/>
      <c r="AE1567" s="14"/>
    </row>
    <row r="1568" spans="1:31" s="19" customFormat="1" ht="37.5">
      <c r="A1568" s="28">
        <v>1564</v>
      </c>
      <c r="B1568" s="58" t="s">
        <v>4633</v>
      </c>
      <c r="C1568" s="120" t="s">
        <v>2921</v>
      </c>
      <c r="D1568" s="36" t="s">
        <v>1008</v>
      </c>
      <c r="E1568" s="50" t="s">
        <v>2939</v>
      </c>
      <c r="F1568" s="35" t="s">
        <v>1427</v>
      </c>
      <c r="G1568" s="35" t="s">
        <v>3067</v>
      </c>
      <c r="H1568" s="60">
        <v>67300</v>
      </c>
      <c r="I1568" s="60">
        <v>7480</v>
      </c>
      <c r="J1568" s="60">
        <f t="shared" si="33"/>
        <v>503404000</v>
      </c>
      <c r="K1568" s="14"/>
      <c r="L1568" s="14"/>
      <c r="M1568" s="14"/>
      <c r="N1568" s="14"/>
      <c r="O1568" s="14"/>
      <c r="P1568" s="14"/>
      <c r="Q1568" s="14"/>
      <c r="R1568" s="14"/>
      <c r="S1568" s="14"/>
      <c r="T1568" s="14"/>
      <c r="U1568" s="14"/>
      <c r="V1568" s="14"/>
      <c r="W1568" s="14"/>
      <c r="X1568" s="14"/>
      <c r="Y1568" s="14"/>
      <c r="Z1568" s="14"/>
      <c r="AA1568" s="14"/>
      <c r="AB1568" s="14"/>
      <c r="AC1568" s="14"/>
      <c r="AD1568" s="14"/>
      <c r="AE1568" s="14"/>
    </row>
    <row r="1569" spans="1:31" s="19" customFormat="1" ht="37.5">
      <c r="A1569" s="28">
        <v>1565</v>
      </c>
      <c r="B1569" s="58" t="s">
        <v>4634</v>
      </c>
      <c r="C1569" s="120" t="s">
        <v>2921</v>
      </c>
      <c r="D1569" s="36" t="s">
        <v>1008</v>
      </c>
      <c r="E1569" s="50" t="s">
        <v>2942</v>
      </c>
      <c r="F1569" s="35" t="s">
        <v>1427</v>
      </c>
      <c r="G1569" s="35" t="s">
        <v>3067</v>
      </c>
      <c r="H1569" s="60">
        <v>7500</v>
      </c>
      <c r="I1569" s="60">
        <v>7623</v>
      </c>
      <c r="J1569" s="60">
        <f t="shared" si="33"/>
        <v>57172500</v>
      </c>
      <c r="K1569" s="14"/>
      <c r="L1569" s="14"/>
      <c r="M1569" s="14"/>
      <c r="N1569" s="14"/>
      <c r="O1569" s="14"/>
      <c r="P1569" s="14"/>
      <c r="Q1569" s="14"/>
      <c r="R1569" s="14"/>
      <c r="S1569" s="14"/>
      <c r="T1569" s="14"/>
      <c r="U1569" s="14"/>
      <c r="V1569" s="14"/>
      <c r="W1569" s="14"/>
      <c r="X1569" s="14"/>
      <c r="Y1569" s="14"/>
      <c r="Z1569" s="14"/>
      <c r="AA1569" s="14"/>
      <c r="AB1569" s="14"/>
      <c r="AC1569" s="14"/>
      <c r="AD1569" s="14"/>
      <c r="AE1569" s="14"/>
    </row>
    <row r="1570" spans="1:31" s="19" customFormat="1" ht="56.25">
      <c r="A1570" s="28">
        <v>1566</v>
      </c>
      <c r="B1570" s="58" t="s">
        <v>4635</v>
      </c>
      <c r="C1570" s="35" t="s">
        <v>2467</v>
      </c>
      <c r="D1570" s="36" t="s">
        <v>1008</v>
      </c>
      <c r="E1570" s="50" t="s">
        <v>2943</v>
      </c>
      <c r="F1570" s="35" t="s">
        <v>1429</v>
      </c>
      <c r="G1570" s="35" t="s">
        <v>3069</v>
      </c>
      <c r="H1570" s="60">
        <v>15200</v>
      </c>
      <c r="I1570" s="60">
        <v>3850</v>
      </c>
      <c r="J1570" s="60">
        <f t="shared" si="33"/>
        <v>58520000</v>
      </c>
      <c r="K1570" s="14"/>
      <c r="L1570" s="14"/>
      <c r="M1570" s="14"/>
      <c r="N1570" s="14"/>
      <c r="O1570" s="14"/>
      <c r="P1570" s="14"/>
      <c r="Q1570" s="14"/>
      <c r="R1570" s="14"/>
      <c r="S1570" s="14"/>
      <c r="T1570" s="14"/>
      <c r="U1570" s="14"/>
      <c r="V1570" s="14"/>
      <c r="W1570" s="14"/>
      <c r="X1570" s="14"/>
      <c r="Y1570" s="14"/>
      <c r="Z1570" s="14"/>
      <c r="AA1570" s="14"/>
      <c r="AB1570" s="14"/>
      <c r="AC1570" s="14"/>
      <c r="AD1570" s="14"/>
      <c r="AE1570" s="14"/>
    </row>
    <row r="1571" spans="1:31" s="19" customFormat="1" ht="56.25">
      <c r="A1571" s="28">
        <v>1567</v>
      </c>
      <c r="B1571" s="58" t="s">
        <v>4636</v>
      </c>
      <c r="C1571" s="35" t="s">
        <v>2468</v>
      </c>
      <c r="D1571" s="36" t="s">
        <v>1008</v>
      </c>
      <c r="E1571" s="50" t="s">
        <v>320</v>
      </c>
      <c r="F1571" s="35" t="s">
        <v>1427</v>
      </c>
      <c r="G1571" s="35" t="s">
        <v>3067</v>
      </c>
      <c r="H1571" s="60">
        <v>25</v>
      </c>
      <c r="I1571" s="60">
        <v>1258000</v>
      </c>
      <c r="J1571" s="60">
        <f t="shared" si="33"/>
        <v>31450000</v>
      </c>
      <c r="K1571" s="14"/>
      <c r="L1571" s="14"/>
      <c r="M1571" s="14"/>
      <c r="N1571" s="14"/>
      <c r="O1571" s="14"/>
      <c r="P1571" s="14"/>
      <c r="Q1571" s="14"/>
      <c r="R1571" s="14"/>
      <c r="S1571" s="14"/>
      <c r="T1571" s="14"/>
      <c r="U1571" s="14"/>
      <c r="V1571" s="14"/>
      <c r="W1571" s="14"/>
      <c r="X1571" s="14"/>
      <c r="Y1571" s="14"/>
      <c r="Z1571" s="14"/>
      <c r="AA1571" s="14"/>
      <c r="AB1571" s="14"/>
      <c r="AC1571" s="14"/>
      <c r="AD1571" s="14"/>
      <c r="AE1571" s="14"/>
    </row>
    <row r="1572" spans="1:31" s="19" customFormat="1" ht="225">
      <c r="A1572" s="28">
        <v>1568</v>
      </c>
      <c r="B1572" s="58" t="s">
        <v>4637</v>
      </c>
      <c r="C1572" s="35" t="s">
        <v>2944</v>
      </c>
      <c r="D1572" s="36" t="s">
        <v>1426</v>
      </c>
      <c r="E1572" s="50" t="s">
        <v>2945</v>
      </c>
      <c r="F1572" s="35" t="s">
        <v>1427</v>
      </c>
      <c r="G1572" s="35" t="s">
        <v>3067</v>
      </c>
      <c r="H1572" s="60">
        <v>10</v>
      </c>
      <c r="I1572" s="60">
        <v>8470000</v>
      </c>
      <c r="J1572" s="60">
        <f t="shared" si="33"/>
        <v>84700000</v>
      </c>
      <c r="K1572" s="14"/>
      <c r="L1572" s="14"/>
      <c r="M1572" s="14"/>
      <c r="N1572" s="14"/>
      <c r="O1572" s="14"/>
      <c r="P1572" s="14"/>
      <c r="Q1572" s="14"/>
      <c r="R1572" s="14"/>
      <c r="S1572" s="14"/>
      <c r="T1572" s="14"/>
      <c r="U1572" s="14"/>
      <c r="V1572" s="14"/>
      <c r="W1572" s="14"/>
      <c r="X1572" s="14"/>
      <c r="Y1572" s="14"/>
      <c r="Z1572" s="14"/>
      <c r="AA1572" s="14"/>
      <c r="AB1572" s="14"/>
      <c r="AC1572" s="14"/>
      <c r="AD1572" s="14"/>
      <c r="AE1572" s="14"/>
    </row>
    <row r="1573" spans="1:31" s="19" customFormat="1" ht="225">
      <c r="A1573" s="28">
        <v>1569</v>
      </c>
      <c r="B1573" s="58" t="s">
        <v>4638</v>
      </c>
      <c r="C1573" s="35" t="s">
        <v>2944</v>
      </c>
      <c r="D1573" s="36" t="s">
        <v>1426</v>
      </c>
      <c r="E1573" s="50" t="s">
        <v>2946</v>
      </c>
      <c r="F1573" s="35" t="s">
        <v>1427</v>
      </c>
      <c r="G1573" s="35" t="s">
        <v>3067</v>
      </c>
      <c r="H1573" s="60">
        <v>10</v>
      </c>
      <c r="I1573" s="60">
        <v>8470000</v>
      </c>
      <c r="J1573" s="60">
        <f t="shared" si="33"/>
        <v>84700000</v>
      </c>
      <c r="K1573" s="14"/>
      <c r="L1573" s="14"/>
      <c r="M1573" s="14"/>
      <c r="N1573" s="14"/>
      <c r="O1573" s="14"/>
      <c r="P1573" s="14"/>
      <c r="Q1573" s="14"/>
      <c r="R1573" s="14"/>
      <c r="S1573" s="14"/>
      <c r="T1573" s="14"/>
      <c r="U1573" s="14"/>
      <c r="V1573" s="14"/>
      <c r="W1573" s="14"/>
      <c r="X1573" s="14"/>
      <c r="Y1573" s="14"/>
      <c r="Z1573" s="14"/>
      <c r="AA1573" s="14"/>
      <c r="AB1573" s="14"/>
      <c r="AC1573" s="14"/>
      <c r="AD1573" s="14"/>
      <c r="AE1573" s="14"/>
    </row>
    <row r="1574" spans="1:31" s="19" customFormat="1" ht="225">
      <c r="A1574" s="28">
        <v>1570</v>
      </c>
      <c r="B1574" s="58" t="s">
        <v>4639</v>
      </c>
      <c r="C1574" s="35" t="s">
        <v>2944</v>
      </c>
      <c r="D1574" s="36" t="s">
        <v>1426</v>
      </c>
      <c r="E1574" s="50" t="s">
        <v>2947</v>
      </c>
      <c r="F1574" s="35" t="s">
        <v>1427</v>
      </c>
      <c r="G1574" s="35" t="s">
        <v>3067</v>
      </c>
      <c r="H1574" s="60">
        <v>10</v>
      </c>
      <c r="I1574" s="60">
        <v>8470000</v>
      </c>
      <c r="J1574" s="60">
        <f t="shared" si="33"/>
        <v>84700000</v>
      </c>
      <c r="K1574" s="14"/>
      <c r="L1574" s="14"/>
      <c r="M1574" s="14"/>
      <c r="N1574" s="14"/>
      <c r="O1574" s="14"/>
      <c r="P1574" s="14"/>
      <c r="Q1574" s="14"/>
      <c r="R1574" s="14"/>
      <c r="S1574" s="14"/>
      <c r="T1574" s="14"/>
      <c r="U1574" s="14"/>
      <c r="V1574" s="14"/>
      <c r="W1574" s="14"/>
      <c r="X1574" s="14"/>
      <c r="Y1574" s="14"/>
      <c r="Z1574" s="14"/>
      <c r="AA1574" s="14"/>
      <c r="AB1574" s="14"/>
      <c r="AC1574" s="14"/>
      <c r="AD1574" s="14"/>
      <c r="AE1574" s="14"/>
    </row>
    <row r="1575" spans="1:31" s="19" customFormat="1" ht="281.25">
      <c r="A1575" s="28">
        <v>1571</v>
      </c>
      <c r="B1575" s="58" t="s">
        <v>4640</v>
      </c>
      <c r="C1575" s="35" t="s">
        <v>2948</v>
      </c>
      <c r="D1575" s="36" t="s">
        <v>1424</v>
      </c>
      <c r="E1575" s="50" t="s">
        <v>2949</v>
      </c>
      <c r="F1575" s="35" t="s">
        <v>1427</v>
      </c>
      <c r="G1575" s="35" t="s">
        <v>3067</v>
      </c>
      <c r="H1575" s="60">
        <v>10</v>
      </c>
      <c r="I1575" s="60">
        <v>7980500</v>
      </c>
      <c r="J1575" s="60">
        <f t="shared" si="33"/>
        <v>79805000</v>
      </c>
      <c r="K1575" s="14"/>
      <c r="L1575" s="14"/>
      <c r="M1575" s="14"/>
      <c r="N1575" s="14"/>
      <c r="O1575" s="14"/>
      <c r="P1575" s="14"/>
      <c r="Q1575" s="14"/>
      <c r="R1575" s="14"/>
      <c r="S1575" s="14"/>
      <c r="T1575" s="14"/>
      <c r="U1575" s="14"/>
      <c r="V1575" s="14"/>
      <c r="W1575" s="14"/>
      <c r="X1575" s="14"/>
      <c r="Y1575" s="14"/>
      <c r="Z1575" s="14"/>
      <c r="AA1575" s="14"/>
      <c r="AB1575" s="14"/>
      <c r="AC1575" s="14"/>
      <c r="AD1575" s="14"/>
      <c r="AE1575" s="14"/>
    </row>
    <row r="1576" spans="1:31" s="19" customFormat="1" ht="37.5">
      <c r="A1576" s="28">
        <v>1572</v>
      </c>
      <c r="B1576" s="58" t="s">
        <v>4641</v>
      </c>
      <c r="C1576" s="35" t="s">
        <v>321</v>
      </c>
      <c r="D1576" s="36" t="s">
        <v>1424</v>
      </c>
      <c r="E1576" s="50"/>
      <c r="F1576" s="35" t="s">
        <v>1427</v>
      </c>
      <c r="G1576" s="35" t="s">
        <v>3067</v>
      </c>
      <c r="H1576" s="60">
        <v>10</v>
      </c>
      <c r="I1576" s="60">
        <v>160000</v>
      </c>
      <c r="J1576" s="60">
        <f t="shared" si="33"/>
        <v>1600000</v>
      </c>
      <c r="K1576" s="14"/>
      <c r="L1576" s="14"/>
      <c r="M1576" s="14"/>
      <c r="N1576" s="14"/>
      <c r="O1576" s="14"/>
      <c r="P1576" s="14"/>
      <c r="Q1576" s="14"/>
      <c r="R1576" s="14"/>
      <c r="S1576" s="14"/>
      <c r="T1576" s="14"/>
      <c r="U1576" s="14"/>
      <c r="V1576" s="14"/>
      <c r="W1576" s="14"/>
      <c r="X1576" s="14"/>
      <c r="Y1576" s="14"/>
      <c r="Z1576" s="14"/>
      <c r="AA1576" s="14"/>
      <c r="AB1576" s="14"/>
      <c r="AC1576" s="14"/>
      <c r="AD1576" s="14"/>
      <c r="AE1576" s="14"/>
    </row>
    <row r="1577" spans="1:31" s="19" customFormat="1" ht="37.5">
      <c r="A1577" s="28">
        <v>1573</v>
      </c>
      <c r="B1577" s="58" t="s">
        <v>4642</v>
      </c>
      <c r="C1577" s="35" t="s">
        <v>322</v>
      </c>
      <c r="D1577" s="36" t="s">
        <v>1424</v>
      </c>
      <c r="E1577" s="50"/>
      <c r="F1577" s="35" t="s">
        <v>1427</v>
      </c>
      <c r="G1577" s="35" t="s">
        <v>3067</v>
      </c>
      <c r="H1577" s="60">
        <v>10</v>
      </c>
      <c r="I1577" s="60">
        <v>250000</v>
      </c>
      <c r="J1577" s="60">
        <f t="shared" si="33"/>
        <v>2500000</v>
      </c>
      <c r="K1577" s="14"/>
      <c r="L1577" s="14"/>
      <c r="M1577" s="14"/>
      <c r="N1577" s="14"/>
      <c r="O1577" s="14"/>
      <c r="P1577" s="14"/>
      <c r="Q1577" s="14"/>
      <c r="R1577" s="14"/>
      <c r="S1577" s="14"/>
      <c r="T1577" s="14"/>
      <c r="U1577" s="14"/>
      <c r="V1577" s="14"/>
      <c r="W1577" s="14"/>
      <c r="X1577" s="14"/>
      <c r="Y1577" s="14"/>
      <c r="Z1577" s="14"/>
      <c r="AA1577" s="14"/>
      <c r="AB1577" s="14"/>
      <c r="AC1577" s="14"/>
      <c r="AD1577" s="14"/>
      <c r="AE1577" s="14"/>
    </row>
    <row r="1578" spans="1:31" s="19" customFormat="1" ht="56.25">
      <c r="A1578" s="28">
        <v>1574</v>
      </c>
      <c r="B1578" s="58" t="s">
        <v>4643</v>
      </c>
      <c r="C1578" s="35" t="s">
        <v>323</v>
      </c>
      <c r="D1578" s="36" t="s">
        <v>1424</v>
      </c>
      <c r="E1578" s="50"/>
      <c r="F1578" s="35" t="s">
        <v>1427</v>
      </c>
      <c r="G1578" s="35" t="s">
        <v>3067</v>
      </c>
      <c r="H1578" s="60">
        <v>6</v>
      </c>
      <c r="I1578" s="60">
        <v>200000</v>
      </c>
      <c r="J1578" s="60">
        <f t="shared" si="33"/>
        <v>1200000</v>
      </c>
      <c r="K1578" s="14"/>
      <c r="L1578" s="14"/>
      <c r="M1578" s="14"/>
      <c r="N1578" s="14"/>
      <c r="O1578" s="14"/>
      <c r="P1578" s="14"/>
      <c r="Q1578" s="14"/>
      <c r="R1578" s="14"/>
      <c r="S1578" s="14"/>
      <c r="T1578" s="14"/>
      <c r="U1578" s="14"/>
      <c r="V1578" s="14"/>
      <c r="W1578" s="14"/>
      <c r="X1578" s="14"/>
      <c r="Y1578" s="14"/>
      <c r="Z1578" s="14"/>
      <c r="AA1578" s="14"/>
      <c r="AB1578" s="14"/>
      <c r="AC1578" s="14"/>
      <c r="AD1578" s="14"/>
      <c r="AE1578" s="14"/>
    </row>
    <row r="1579" spans="1:31" s="19" customFormat="1" ht="37.5">
      <c r="A1579" s="28">
        <v>1575</v>
      </c>
      <c r="B1579" s="58" t="s">
        <v>4644</v>
      </c>
      <c r="C1579" s="35" t="s">
        <v>1295</v>
      </c>
      <c r="D1579" s="36" t="s">
        <v>1424</v>
      </c>
      <c r="E1579" s="50" t="s">
        <v>1295</v>
      </c>
      <c r="F1579" s="35" t="s">
        <v>1427</v>
      </c>
      <c r="G1579" s="120" t="s">
        <v>3068</v>
      </c>
      <c r="H1579" s="60">
        <v>650</v>
      </c>
      <c r="I1579" s="60">
        <v>16500</v>
      </c>
      <c r="J1579" s="60">
        <f t="shared" si="33"/>
        <v>10725000</v>
      </c>
      <c r="K1579" s="14"/>
      <c r="L1579" s="14"/>
      <c r="M1579" s="14"/>
      <c r="N1579" s="14"/>
      <c r="O1579" s="14"/>
      <c r="P1579" s="14"/>
      <c r="Q1579" s="14"/>
      <c r="R1579" s="14"/>
      <c r="S1579" s="14"/>
      <c r="T1579" s="14"/>
      <c r="U1579" s="14"/>
      <c r="V1579" s="14"/>
      <c r="W1579" s="14"/>
      <c r="X1579" s="14"/>
      <c r="Y1579" s="14"/>
      <c r="Z1579" s="14"/>
      <c r="AA1579" s="14"/>
      <c r="AB1579" s="14"/>
      <c r="AC1579" s="14"/>
      <c r="AD1579" s="14"/>
      <c r="AE1579" s="14"/>
    </row>
    <row r="1580" spans="1:31" s="19" customFormat="1" ht="112.5">
      <c r="A1580" s="28">
        <v>1576</v>
      </c>
      <c r="B1580" s="58" t="s">
        <v>4645</v>
      </c>
      <c r="C1580" s="46" t="s">
        <v>2951</v>
      </c>
      <c r="D1580" s="47" t="s">
        <v>1424</v>
      </c>
      <c r="E1580" s="111" t="s">
        <v>2950</v>
      </c>
      <c r="F1580" s="46" t="s">
        <v>1427</v>
      </c>
      <c r="G1580" s="46" t="s">
        <v>3067</v>
      </c>
      <c r="H1580" s="60">
        <v>8000</v>
      </c>
      <c r="I1580" s="60">
        <v>335500</v>
      </c>
      <c r="J1580" s="60">
        <f t="shared" si="33"/>
        <v>2684000000</v>
      </c>
      <c r="K1580" s="14"/>
      <c r="L1580" s="14"/>
      <c r="M1580" s="14"/>
      <c r="N1580" s="14"/>
      <c r="O1580" s="14"/>
      <c r="P1580" s="14"/>
      <c r="Q1580" s="14"/>
      <c r="R1580" s="14"/>
      <c r="S1580" s="14"/>
      <c r="T1580" s="14"/>
      <c r="U1580" s="14"/>
      <c r="V1580" s="14"/>
      <c r="W1580" s="14"/>
      <c r="X1580" s="14"/>
      <c r="Y1580" s="14"/>
      <c r="Z1580" s="14"/>
      <c r="AA1580" s="14"/>
      <c r="AB1580" s="14"/>
      <c r="AC1580" s="14"/>
      <c r="AD1580" s="14"/>
      <c r="AE1580" s="14"/>
    </row>
    <row r="1581" spans="1:31" s="19" customFormat="1" ht="150">
      <c r="A1581" s="28">
        <v>1577</v>
      </c>
      <c r="B1581" s="58" t="s">
        <v>4646</v>
      </c>
      <c r="C1581" s="46" t="s">
        <v>2951</v>
      </c>
      <c r="D1581" s="36" t="s">
        <v>1424</v>
      </c>
      <c r="E1581" s="50" t="s">
        <v>2952</v>
      </c>
      <c r="F1581" s="35" t="s">
        <v>1427</v>
      </c>
      <c r="G1581" s="35" t="s">
        <v>3067</v>
      </c>
      <c r="H1581" s="60">
        <v>12500</v>
      </c>
      <c r="I1581" s="60">
        <v>335500</v>
      </c>
      <c r="J1581" s="60">
        <f t="shared" si="33"/>
        <v>4193750000</v>
      </c>
      <c r="K1581" s="14"/>
      <c r="L1581" s="14"/>
      <c r="M1581" s="14"/>
      <c r="N1581" s="14"/>
      <c r="O1581" s="14"/>
      <c r="P1581" s="14"/>
      <c r="Q1581" s="14"/>
      <c r="R1581" s="14"/>
      <c r="S1581" s="14"/>
      <c r="T1581" s="14"/>
      <c r="U1581" s="14"/>
      <c r="V1581" s="14"/>
      <c r="W1581" s="14"/>
      <c r="X1581" s="14"/>
      <c r="Y1581" s="14"/>
      <c r="Z1581" s="14"/>
      <c r="AA1581" s="14"/>
      <c r="AB1581" s="14"/>
      <c r="AC1581" s="14"/>
      <c r="AD1581" s="14"/>
      <c r="AE1581" s="14"/>
    </row>
    <row r="1582" spans="1:31" s="19" customFormat="1" ht="37.5">
      <c r="A1582" s="28">
        <v>1578</v>
      </c>
      <c r="B1582" s="58" t="s">
        <v>4647</v>
      </c>
      <c r="C1582" s="46" t="s">
        <v>2951</v>
      </c>
      <c r="D1582" s="36" t="s">
        <v>1424</v>
      </c>
      <c r="E1582" s="50" t="s">
        <v>324</v>
      </c>
      <c r="F1582" s="35" t="s">
        <v>1427</v>
      </c>
      <c r="G1582" s="35" t="s">
        <v>3067</v>
      </c>
      <c r="H1582" s="60">
        <v>10</v>
      </c>
      <c r="I1582" s="60">
        <v>15246000</v>
      </c>
      <c r="J1582" s="60">
        <f t="shared" si="33"/>
        <v>152460000</v>
      </c>
      <c r="K1582" s="14"/>
      <c r="L1582" s="14"/>
      <c r="M1582" s="14"/>
      <c r="N1582" s="14"/>
      <c r="O1582" s="14"/>
      <c r="P1582" s="14"/>
      <c r="Q1582" s="14"/>
      <c r="R1582" s="14"/>
      <c r="S1582" s="14"/>
      <c r="T1582" s="14"/>
      <c r="U1582" s="14"/>
      <c r="V1582" s="14"/>
      <c r="W1582" s="14"/>
      <c r="X1582" s="14"/>
      <c r="Y1582" s="14"/>
      <c r="Z1582" s="14"/>
      <c r="AA1582" s="14"/>
      <c r="AB1582" s="14"/>
      <c r="AC1582" s="14"/>
      <c r="AD1582" s="14"/>
      <c r="AE1582" s="14"/>
    </row>
    <row r="1583" spans="1:31" s="19" customFormat="1" ht="206.25">
      <c r="A1583" s="28">
        <v>1579</v>
      </c>
      <c r="B1583" s="58" t="s">
        <v>4648</v>
      </c>
      <c r="C1583" s="35" t="s">
        <v>2953</v>
      </c>
      <c r="D1583" s="36" t="s">
        <v>1424</v>
      </c>
      <c r="E1583" s="149" t="s">
        <v>2954</v>
      </c>
      <c r="F1583" s="35" t="s">
        <v>1427</v>
      </c>
      <c r="G1583" s="35" t="s">
        <v>3067</v>
      </c>
      <c r="H1583" s="60">
        <v>20</v>
      </c>
      <c r="I1583" s="60">
        <v>2300000</v>
      </c>
      <c r="J1583" s="60">
        <f t="shared" si="33"/>
        <v>46000000</v>
      </c>
      <c r="K1583" s="14"/>
      <c r="L1583" s="14"/>
      <c r="M1583" s="14"/>
      <c r="N1583" s="14"/>
      <c r="O1583" s="14"/>
      <c r="P1583" s="14"/>
      <c r="Q1583" s="14"/>
      <c r="R1583" s="14"/>
      <c r="S1583" s="14"/>
      <c r="T1583" s="14"/>
      <c r="U1583" s="14"/>
      <c r="V1583" s="14"/>
      <c r="W1583" s="14"/>
      <c r="X1583" s="14"/>
      <c r="Y1583" s="14"/>
      <c r="Z1583" s="14"/>
      <c r="AA1583" s="14"/>
      <c r="AB1583" s="14"/>
      <c r="AC1583" s="14"/>
      <c r="AD1583" s="14"/>
      <c r="AE1583" s="14"/>
    </row>
    <row r="1584" spans="1:31" s="19" customFormat="1" ht="93.75">
      <c r="A1584" s="28">
        <v>1580</v>
      </c>
      <c r="B1584" s="58" t="s">
        <v>4649</v>
      </c>
      <c r="C1584" s="35" t="s">
        <v>2953</v>
      </c>
      <c r="D1584" s="36" t="s">
        <v>1424</v>
      </c>
      <c r="E1584" s="50" t="s">
        <v>2474</v>
      </c>
      <c r="F1584" s="35" t="s">
        <v>1427</v>
      </c>
      <c r="G1584" s="35" t="s">
        <v>3067</v>
      </c>
      <c r="H1584" s="60">
        <v>200</v>
      </c>
      <c r="I1584" s="60">
        <v>341000</v>
      </c>
      <c r="J1584" s="60">
        <f t="shared" si="33"/>
        <v>68200000</v>
      </c>
      <c r="K1584" s="14"/>
      <c r="L1584" s="14"/>
      <c r="M1584" s="14"/>
      <c r="N1584" s="14"/>
      <c r="O1584" s="14"/>
      <c r="P1584" s="14"/>
      <c r="Q1584" s="14"/>
      <c r="R1584" s="14"/>
      <c r="S1584" s="14"/>
      <c r="T1584" s="14"/>
      <c r="U1584" s="14"/>
      <c r="V1584" s="14"/>
      <c r="W1584" s="14"/>
      <c r="X1584" s="14"/>
      <c r="Y1584" s="14"/>
      <c r="Z1584" s="14"/>
      <c r="AA1584" s="14"/>
      <c r="AB1584" s="14"/>
      <c r="AC1584" s="14"/>
      <c r="AD1584" s="14"/>
      <c r="AE1584" s="14"/>
    </row>
    <row r="1585" spans="1:31" s="19" customFormat="1" ht="206.25">
      <c r="A1585" s="28">
        <v>1581</v>
      </c>
      <c r="B1585" s="58" t="s">
        <v>4650</v>
      </c>
      <c r="C1585" s="35" t="s">
        <v>2953</v>
      </c>
      <c r="D1585" s="36" t="s">
        <v>1430</v>
      </c>
      <c r="E1585" s="50" t="s">
        <v>2955</v>
      </c>
      <c r="F1585" s="35" t="s">
        <v>1427</v>
      </c>
      <c r="G1585" s="35" t="s">
        <v>3067</v>
      </c>
      <c r="H1585" s="60">
        <v>10</v>
      </c>
      <c r="I1585" s="60">
        <v>17100000</v>
      </c>
      <c r="J1585" s="60">
        <f t="shared" si="33"/>
        <v>171000000</v>
      </c>
      <c r="K1585" s="14"/>
      <c r="L1585" s="14"/>
      <c r="M1585" s="14"/>
      <c r="N1585" s="14"/>
      <c r="O1585" s="14"/>
      <c r="P1585" s="14"/>
      <c r="Q1585" s="14"/>
      <c r="R1585" s="14"/>
      <c r="S1585" s="14"/>
      <c r="T1585" s="14"/>
      <c r="U1585" s="14"/>
      <c r="V1585" s="14"/>
      <c r="W1585" s="14"/>
      <c r="X1585" s="14"/>
      <c r="Y1585" s="14"/>
      <c r="Z1585" s="14"/>
      <c r="AA1585" s="14"/>
      <c r="AB1585" s="14"/>
      <c r="AC1585" s="14"/>
      <c r="AD1585" s="14"/>
      <c r="AE1585" s="14"/>
    </row>
    <row r="1586" spans="1:31" s="19" customFormat="1" ht="37.5">
      <c r="A1586" s="28">
        <v>1582</v>
      </c>
      <c r="B1586" s="58" t="s">
        <v>4651</v>
      </c>
      <c r="C1586" s="35" t="s">
        <v>2956</v>
      </c>
      <c r="D1586" s="36" t="s">
        <v>1296</v>
      </c>
      <c r="E1586" s="50" t="s">
        <v>4979</v>
      </c>
      <c r="F1586" s="35" t="s">
        <v>1427</v>
      </c>
      <c r="G1586" s="120" t="s">
        <v>3068</v>
      </c>
      <c r="H1586" s="60">
        <v>7000</v>
      </c>
      <c r="I1586" s="60">
        <v>1100</v>
      </c>
      <c r="J1586" s="60">
        <f t="shared" si="33"/>
        <v>7700000</v>
      </c>
      <c r="K1586" s="14"/>
      <c r="L1586" s="14"/>
      <c r="M1586" s="14"/>
      <c r="N1586" s="14"/>
      <c r="O1586" s="14"/>
      <c r="P1586" s="14"/>
      <c r="Q1586" s="14"/>
      <c r="R1586" s="14"/>
      <c r="S1586" s="14"/>
      <c r="T1586" s="14"/>
      <c r="U1586" s="14"/>
      <c r="V1586" s="14"/>
      <c r="W1586" s="14"/>
      <c r="X1586" s="14"/>
      <c r="Y1586" s="14"/>
      <c r="Z1586" s="14"/>
      <c r="AA1586" s="14"/>
      <c r="AB1586" s="14"/>
      <c r="AC1586" s="14"/>
      <c r="AD1586" s="14"/>
      <c r="AE1586" s="14"/>
    </row>
    <row r="1587" spans="1:31" s="19" customFormat="1" ht="37.5">
      <c r="A1587" s="28">
        <v>1583</v>
      </c>
      <c r="B1587" s="58" t="s">
        <v>4652</v>
      </c>
      <c r="C1587" s="35" t="s">
        <v>2956</v>
      </c>
      <c r="D1587" s="36" t="s">
        <v>1296</v>
      </c>
      <c r="E1587" s="50" t="s">
        <v>2957</v>
      </c>
      <c r="F1587" s="35" t="s">
        <v>1432</v>
      </c>
      <c r="G1587" s="120" t="s">
        <v>3068</v>
      </c>
      <c r="H1587" s="60">
        <v>17215</v>
      </c>
      <c r="I1587" s="60">
        <v>1188</v>
      </c>
      <c r="J1587" s="60">
        <f t="shared" si="33"/>
        <v>20451420</v>
      </c>
      <c r="K1587" s="14"/>
      <c r="L1587" s="14"/>
      <c r="M1587" s="14"/>
      <c r="N1587" s="14"/>
      <c r="O1587" s="14"/>
      <c r="P1587" s="14"/>
      <c r="Q1587" s="14"/>
      <c r="R1587" s="14"/>
      <c r="S1587" s="14"/>
      <c r="T1587" s="14"/>
      <c r="U1587" s="14"/>
      <c r="V1587" s="14"/>
      <c r="W1587" s="14"/>
      <c r="X1587" s="14"/>
      <c r="Y1587" s="14"/>
      <c r="Z1587" s="14"/>
      <c r="AA1587" s="14"/>
      <c r="AB1587" s="14"/>
      <c r="AC1587" s="14"/>
      <c r="AD1587" s="14"/>
      <c r="AE1587" s="14"/>
    </row>
    <row r="1588" spans="1:31" s="19" customFormat="1" ht="37.5">
      <c r="A1588" s="28">
        <v>1584</v>
      </c>
      <c r="B1588" s="58" t="s">
        <v>4653</v>
      </c>
      <c r="C1588" s="35" t="s">
        <v>2956</v>
      </c>
      <c r="D1588" s="36" t="s">
        <v>1426</v>
      </c>
      <c r="E1588" s="50" t="s">
        <v>2958</v>
      </c>
      <c r="F1588" s="35" t="s">
        <v>1427</v>
      </c>
      <c r="G1588" s="35" t="s">
        <v>3067</v>
      </c>
      <c r="H1588" s="60">
        <v>30</v>
      </c>
      <c r="I1588" s="60">
        <v>35000</v>
      </c>
      <c r="J1588" s="60">
        <f t="shared" si="33"/>
        <v>1050000</v>
      </c>
      <c r="K1588" s="14"/>
      <c r="L1588" s="14"/>
      <c r="M1588" s="14"/>
      <c r="N1588" s="14"/>
      <c r="O1588" s="14"/>
      <c r="P1588" s="14"/>
      <c r="Q1588" s="14"/>
      <c r="R1588" s="14"/>
      <c r="S1588" s="14"/>
      <c r="T1588" s="14"/>
      <c r="U1588" s="14"/>
      <c r="V1588" s="14"/>
      <c r="W1588" s="14"/>
      <c r="X1588" s="14"/>
      <c r="Y1588" s="14"/>
      <c r="Z1588" s="14"/>
      <c r="AA1588" s="14"/>
      <c r="AB1588" s="14"/>
      <c r="AC1588" s="14"/>
      <c r="AD1588" s="14"/>
      <c r="AE1588" s="14"/>
    </row>
    <row r="1589" spans="1:31" s="19" customFormat="1" ht="37.5">
      <c r="A1589" s="28">
        <v>1585</v>
      </c>
      <c r="B1589" s="58" t="s">
        <v>4654</v>
      </c>
      <c r="C1589" s="35" t="s">
        <v>2959</v>
      </c>
      <c r="D1589" s="36" t="s">
        <v>1435</v>
      </c>
      <c r="E1589" s="50" t="s">
        <v>1297</v>
      </c>
      <c r="F1589" s="35" t="s">
        <v>1432</v>
      </c>
      <c r="G1589" s="120" t="s">
        <v>3068</v>
      </c>
      <c r="H1589" s="60">
        <v>693500</v>
      </c>
      <c r="I1589" s="60">
        <v>220</v>
      </c>
      <c r="J1589" s="60">
        <f t="shared" si="33"/>
        <v>152570000</v>
      </c>
      <c r="K1589" s="14"/>
      <c r="L1589" s="14"/>
      <c r="M1589" s="14"/>
      <c r="N1589" s="14"/>
      <c r="O1589" s="14"/>
      <c r="P1589" s="14"/>
      <c r="Q1589" s="14"/>
      <c r="R1589" s="14"/>
      <c r="S1589" s="14"/>
      <c r="T1589" s="14"/>
      <c r="U1589" s="14"/>
      <c r="V1589" s="14"/>
      <c r="W1589" s="14"/>
      <c r="X1589" s="14"/>
      <c r="Y1589" s="14"/>
      <c r="Z1589" s="14"/>
      <c r="AA1589" s="14"/>
      <c r="AB1589" s="14"/>
      <c r="AC1589" s="14"/>
      <c r="AD1589" s="14"/>
      <c r="AE1589" s="14"/>
    </row>
    <row r="1590" spans="1:31" s="19" customFormat="1" ht="93.75">
      <c r="A1590" s="28">
        <v>1586</v>
      </c>
      <c r="B1590" s="58" t="s">
        <v>4655</v>
      </c>
      <c r="C1590" s="35" t="s">
        <v>1298</v>
      </c>
      <c r="D1590" s="36" t="s">
        <v>1582</v>
      </c>
      <c r="E1590" s="50" t="s">
        <v>2475</v>
      </c>
      <c r="F1590" s="35" t="s">
        <v>1432</v>
      </c>
      <c r="G1590" s="120" t="s">
        <v>3068</v>
      </c>
      <c r="H1590" s="60">
        <v>1700</v>
      </c>
      <c r="I1590" s="60">
        <v>52800</v>
      </c>
      <c r="J1590" s="60">
        <f t="shared" si="33"/>
        <v>89760000</v>
      </c>
      <c r="K1590" s="14"/>
      <c r="L1590" s="14"/>
      <c r="M1590" s="14"/>
      <c r="N1590" s="14"/>
      <c r="O1590" s="14"/>
      <c r="P1590" s="14"/>
      <c r="Q1590" s="14"/>
      <c r="R1590" s="14"/>
      <c r="S1590" s="14"/>
      <c r="T1590" s="14"/>
      <c r="U1590" s="14"/>
      <c r="V1590" s="14"/>
      <c r="W1590" s="14"/>
      <c r="X1590" s="14"/>
      <c r="Y1590" s="14"/>
      <c r="Z1590" s="14"/>
      <c r="AA1590" s="14"/>
      <c r="AB1590" s="14"/>
      <c r="AC1590" s="14"/>
      <c r="AD1590" s="14"/>
      <c r="AE1590" s="14"/>
    </row>
    <row r="1591" spans="1:31" s="19" customFormat="1" ht="37.5">
      <c r="A1591" s="28">
        <v>1587</v>
      </c>
      <c r="B1591" s="58" t="s">
        <v>4656</v>
      </c>
      <c r="C1591" s="35" t="s">
        <v>2476</v>
      </c>
      <c r="D1591" s="36" t="s">
        <v>1299</v>
      </c>
      <c r="E1591" s="50" t="s">
        <v>1300</v>
      </c>
      <c r="F1591" s="35" t="s">
        <v>1432</v>
      </c>
      <c r="G1591" s="120" t="s">
        <v>3068</v>
      </c>
      <c r="H1591" s="60">
        <v>6548</v>
      </c>
      <c r="I1591" s="60">
        <v>184800</v>
      </c>
      <c r="J1591" s="60">
        <f t="shared" si="33"/>
        <v>1210070400</v>
      </c>
      <c r="K1591" s="14"/>
      <c r="L1591" s="14"/>
      <c r="M1591" s="14"/>
      <c r="N1591" s="14"/>
      <c r="O1591" s="14"/>
      <c r="P1591" s="14"/>
      <c r="Q1591" s="14"/>
      <c r="R1591" s="14"/>
      <c r="S1591" s="14"/>
      <c r="T1591" s="14"/>
      <c r="U1591" s="14"/>
      <c r="V1591" s="14"/>
      <c r="W1591" s="14"/>
      <c r="X1591" s="14"/>
      <c r="Y1591" s="14"/>
      <c r="Z1591" s="14"/>
      <c r="AA1591" s="14"/>
      <c r="AB1591" s="14"/>
      <c r="AC1591" s="14"/>
      <c r="AD1591" s="14"/>
      <c r="AE1591" s="14"/>
    </row>
    <row r="1592" spans="1:31" s="19" customFormat="1" ht="93.75">
      <c r="A1592" s="28">
        <v>1588</v>
      </c>
      <c r="B1592" s="58" t="s">
        <v>4657</v>
      </c>
      <c r="C1592" s="35" t="s">
        <v>2476</v>
      </c>
      <c r="D1592" s="36" t="s">
        <v>1296</v>
      </c>
      <c r="E1592" s="50" t="s">
        <v>2960</v>
      </c>
      <c r="F1592" s="35" t="s">
        <v>1466</v>
      </c>
      <c r="G1592" s="120" t="s">
        <v>3068</v>
      </c>
      <c r="H1592" s="60">
        <v>41000</v>
      </c>
      <c r="I1592" s="60">
        <v>680</v>
      </c>
      <c r="J1592" s="60">
        <f t="shared" si="33"/>
        <v>27880000</v>
      </c>
      <c r="K1592" s="14"/>
      <c r="L1592" s="14"/>
      <c r="M1592" s="14"/>
      <c r="N1592" s="14"/>
      <c r="O1592" s="14"/>
      <c r="P1592" s="14"/>
      <c r="Q1592" s="14"/>
      <c r="R1592" s="14"/>
      <c r="S1592" s="14"/>
      <c r="T1592" s="14"/>
      <c r="U1592" s="14"/>
      <c r="V1592" s="14"/>
      <c r="W1592" s="14"/>
      <c r="X1592" s="14"/>
      <c r="Y1592" s="14"/>
      <c r="Z1592" s="14"/>
      <c r="AA1592" s="14"/>
      <c r="AB1592" s="14"/>
      <c r="AC1592" s="14"/>
      <c r="AD1592" s="14"/>
      <c r="AE1592" s="14"/>
    </row>
    <row r="1593" spans="1:31" s="19" customFormat="1" ht="56.25">
      <c r="A1593" s="28">
        <v>1589</v>
      </c>
      <c r="B1593" s="58" t="s">
        <v>4658</v>
      </c>
      <c r="C1593" s="35" t="s">
        <v>938</v>
      </c>
      <c r="D1593" s="36" t="s">
        <v>1424</v>
      </c>
      <c r="E1593" s="50"/>
      <c r="F1593" s="35" t="s">
        <v>1427</v>
      </c>
      <c r="G1593" s="35" t="s">
        <v>3069</v>
      </c>
      <c r="H1593" s="60">
        <v>10</v>
      </c>
      <c r="I1593" s="60">
        <v>586600</v>
      </c>
      <c r="J1593" s="60">
        <f t="shared" si="33"/>
        <v>5866000</v>
      </c>
      <c r="K1593" s="14"/>
      <c r="L1593" s="14"/>
      <c r="M1593" s="14"/>
      <c r="N1593" s="14"/>
      <c r="O1593" s="14"/>
      <c r="P1593" s="14"/>
      <c r="Q1593" s="14"/>
      <c r="R1593" s="14"/>
      <c r="S1593" s="14"/>
      <c r="T1593" s="14"/>
      <c r="U1593" s="14"/>
      <c r="V1593" s="14"/>
      <c r="W1593" s="14"/>
      <c r="X1593" s="14"/>
      <c r="Y1593" s="14"/>
      <c r="Z1593" s="14"/>
      <c r="AA1593" s="14"/>
      <c r="AB1593" s="14"/>
      <c r="AC1593" s="14"/>
      <c r="AD1593" s="14"/>
      <c r="AE1593" s="14"/>
    </row>
    <row r="1594" spans="1:31" s="19" customFormat="1" ht="93.75">
      <c r="A1594" s="28">
        <v>1590</v>
      </c>
      <c r="B1594" s="58" t="s">
        <v>4659</v>
      </c>
      <c r="C1594" s="35" t="s">
        <v>2477</v>
      </c>
      <c r="D1594" s="36" t="s">
        <v>1424</v>
      </c>
      <c r="E1594" s="50" t="s">
        <v>325</v>
      </c>
      <c r="F1594" s="35" t="s">
        <v>1427</v>
      </c>
      <c r="G1594" s="35" t="s">
        <v>3067</v>
      </c>
      <c r="H1594" s="60">
        <v>30</v>
      </c>
      <c r="I1594" s="60">
        <v>6930000</v>
      </c>
      <c r="J1594" s="60">
        <f t="shared" si="33"/>
        <v>207900000</v>
      </c>
      <c r="K1594" s="14"/>
      <c r="L1594" s="14"/>
      <c r="M1594" s="14"/>
      <c r="N1594" s="14"/>
      <c r="O1594" s="14"/>
      <c r="P1594" s="14"/>
      <c r="Q1594" s="14"/>
      <c r="R1594" s="14"/>
      <c r="S1594" s="14"/>
      <c r="T1594" s="14"/>
      <c r="U1594" s="14"/>
      <c r="V1594" s="14"/>
      <c r="W1594" s="14"/>
      <c r="X1594" s="14"/>
      <c r="Y1594" s="14"/>
      <c r="Z1594" s="14"/>
      <c r="AA1594" s="14"/>
      <c r="AB1594" s="14"/>
      <c r="AC1594" s="14"/>
      <c r="AD1594" s="14"/>
      <c r="AE1594" s="14"/>
    </row>
    <row r="1595" spans="1:31" s="19" customFormat="1" ht="93.75">
      <c r="A1595" s="28">
        <v>1591</v>
      </c>
      <c r="B1595" s="58" t="s">
        <v>4660</v>
      </c>
      <c r="C1595" s="35" t="s">
        <v>2477</v>
      </c>
      <c r="D1595" s="36" t="s">
        <v>1424</v>
      </c>
      <c r="E1595" s="50" t="s">
        <v>326</v>
      </c>
      <c r="F1595" s="35" t="s">
        <v>1427</v>
      </c>
      <c r="G1595" s="35" t="s">
        <v>3067</v>
      </c>
      <c r="H1595" s="60">
        <v>100</v>
      </c>
      <c r="I1595" s="60">
        <v>6883800</v>
      </c>
      <c r="J1595" s="60">
        <f t="shared" si="33"/>
        <v>688380000</v>
      </c>
      <c r="K1595" s="14"/>
      <c r="L1595" s="14"/>
      <c r="M1595" s="14"/>
      <c r="N1595" s="14"/>
      <c r="O1595" s="14"/>
      <c r="P1595" s="14"/>
      <c r="Q1595" s="14"/>
      <c r="R1595" s="14"/>
      <c r="S1595" s="14"/>
      <c r="T1595" s="14"/>
      <c r="U1595" s="14"/>
      <c r="V1595" s="14"/>
      <c r="W1595" s="14"/>
      <c r="X1595" s="14"/>
      <c r="Y1595" s="14"/>
      <c r="Z1595" s="14"/>
      <c r="AA1595" s="14"/>
      <c r="AB1595" s="14"/>
      <c r="AC1595" s="14"/>
      <c r="AD1595" s="14"/>
      <c r="AE1595" s="14"/>
    </row>
    <row r="1596" spans="1:31" s="19" customFormat="1" ht="56.25">
      <c r="A1596" s="28">
        <v>1592</v>
      </c>
      <c r="B1596" s="58" t="s">
        <v>4661</v>
      </c>
      <c r="C1596" s="35" t="s">
        <v>327</v>
      </c>
      <c r="D1596" s="36" t="s">
        <v>1424</v>
      </c>
      <c r="E1596" s="50" t="s">
        <v>328</v>
      </c>
      <c r="F1596" s="35" t="s">
        <v>1427</v>
      </c>
      <c r="G1596" s="35" t="s">
        <v>3067</v>
      </c>
      <c r="H1596" s="60">
        <v>500</v>
      </c>
      <c r="I1596" s="60">
        <v>2310000</v>
      </c>
      <c r="J1596" s="60">
        <f t="shared" si="33"/>
        <v>1155000000</v>
      </c>
      <c r="K1596" s="14"/>
      <c r="L1596" s="14"/>
      <c r="M1596" s="14"/>
      <c r="N1596" s="14"/>
      <c r="O1596" s="14"/>
      <c r="P1596" s="14"/>
      <c r="Q1596" s="14"/>
      <c r="R1596" s="14"/>
      <c r="S1596" s="14"/>
      <c r="T1596" s="14"/>
      <c r="U1596" s="14"/>
      <c r="V1596" s="14"/>
      <c r="W1596" s="14"/>
      <c r="X1596" s="14"/>
      <c r="Y1596" s="14"/>
      <c r="Z1596" s="14"/>
      <c r="AA1596" s="14"/>
      <c r="AB1596" s="14"/>
      <c r="AC1596" s="14"/>
      <c r="AD1596" s="14"/>
      <c r="AE1596" s="14"/>
    </row>
    <row r="1597" spans="1:31" s="19" customFormat="1" ht="37.5">
      <c r="A1597" s="28">
        <v>1593</v>
      </c>
      <c r="B1597" s="58" t="s">
        <v>4662</v>
      </c>
      <c r="C1597" s="35" t="s">
        <v>1301</v>
      </c>
      <c r="D1597" s="36" t="s">
        <v>1424</v>
      </c>
      <c r="E1597" s="50" t="s">
        <v>1431</v>
      </c>
      <c r="F1597" s="35" t="s">
        <v>1429</v>
      </c>
      <c r="G1597" s="120" t="s">
        <v>3068</v>
      </c>
      <c r="H1597" s="60">
        <v>605</v>
      </c>
      <c r="I1597" s="60">
        <v>34419</v>
      </c>
      <c r="J1597" s="60">
        <f t="shared" si="33"/>
        <v>20823495</v>
      </c>
      <c r="K1597" s="14"/>
      <c r="L1597" s="14"/>
      <c r="M1597" s="14"/>
      <c r="N1597" s="14"/>
      <c r="O1597" s="14"/>
      <c r="P1597" s="14"/>
      <c r="Q1597" s="14"/>
      <c r="R1597" s="14"/>
      <c r="S1597" s="14"/>
      <c r="T1597" s="14"/>
      <c r="U1597" s="14"/>
      <c r="V1597" s="14"/>
      <c r="W1597" s="14"/>
      <c r="X1597" s="14"/>
      <c r="Y1597" s="14"/>
      <c r="Z1597" s="14"/>
      <c r="AA1597" s="14"/>
      <c r="AB1597" s="14"/>
      <c r="AC1597" s="14"/>
      <c r="AD1597" s="14"/>
      <c r="AE1597" s="14"/>
    </row>
    <row r="1598" spans="1:31" s="19" customFormat="1" ht="37.5">
      <c r="A1598" s="28">
        <v>1594</v>
      </c>
      <c r="B1598" s="58" t="s">
        <v>4663</v>
      </c>
      <c r="C1598" s="35" t="s">
        <v>2478</v>
      </c>
      <c r="D1598" s="36" t="s">
        <v>1424</v>
      </c>
      <c r="E1598" s="50" t="s">
        <v>2479</v>
      </c>
      <c r="F1598" s="35" t="s">
        <v>1429</v>
      </c>
      <c r="G1598" s="120" t="s">
        <v>3068</v>
      </c>
      <c r="H1598" s="60">
        <v>28000</v>
      </c>
      <c r="I1598" s="60">
        <v>440</v>
      </c>
      <c r="J1598" s="60">
        <f t="shared" si="33"/>
        <v>12320000</v>
      </c>
      <c r="K1598" s="14"/>
      <c r="L1598" s="14"/>
      <c r="M1598" s="14"/>
      <c r="N1598" s="14"/>
      <c r="O1598" s="14"/>
      <c r="P1598" s="14"/>
      <c r="Q1598" s="14"/>
      <c r="R1598" s="14"/>
      <c r="S1598" s="14"/>
      <c r="T1598" s="14"/>
      <c r="U1598" s="14"/>
      <c r="V1598" s="14"/>
      <c r="W1598" s="14"/>
      <c r="X1598" s="14"/>
      <c r="Y1598" s="14"/>
      <c r="Z1598" s="14"/>
      <c r="AA1598" s="14"/>
      <c r="AB1598" s="14"/>
      <c r="AC1598" s="14"/>
      <c r="AD1598" s="14"/>
      <c r="AE1598" s="14"/>
    </row>
    <row r="1599" spans="1:31" s="19" customFormat="1" ht="56.25">
      <c r="A1599" s="28">
        <v>1595</v>
      </c>
      <c r="B1599" s="58" t="s">
        <v>4664</v>
      </c>
      <c r="C1599" s="35" t="s">
        <v>939</v>
      </c>
      <c r="D1599" s="36" t="s">
        <v>1424</v>
      </c>
      <c r="E1599" s="50"/>
      <c r="F1599" s="35" t="s">
        <v>1427</v>
      </c>
      <c r="G1599" s="35" t="s">
        <v>3069</v>
      </c>
      <c r="H1599" s="60">
        <v>1</v>
      </c>
      <c r="I1599" s="60">
        <v>2221000</v>
      </c>
      <c r="J1599" s="60">
        <f t="shared" si="33"/>
        <v>2221000</v>
      </c>
      <c r="K1599" s="14"/>
      <c r="L1599" s="14"/>
      <c r="M1599" s="14"/>
      <c r="N1599" s="14"/>
      <c r="O1599" s="14"/>
      <c r="P1599" s="14"/>
      <c r="Q1599" s="14"/>
      <c r="R1599" s="14"/>
      <c r="S1599" s="14"/>
      <c r="T1599" s="14"/>
      <c r="U1599" s="14"/>
      <c r="V1599" s="14"/>
      <c r="W1599" s="14"/>
      <c r="X1599" s="14"/>
      <c r="Y1599" s="14"/>
      <c r="Z1599" s="14"/>
      <c r="AA1599" s="14"/>
      <c r="AB1599" s="14"/>
      <c r="AC1599" s="14"/>
      <c r="AD1599" s="14"/>
      <c r="AE1599" s="14"/>
    </row>
    <row r="1600" spans="1:31" s="19" customFormat="1" ht="56.25">
      <c r="A1600" s="28">
        <v>1596</v>
      </c>
      <c r="B1600" s="58" t="s">
        <v>4665</v>
      </c>
      <c r="C1600" s="35" t="s">
        <v>940</v>
      </c>
      <c r="D1600" s="36" t="s">
        <v>1457</v>
      </c>
      <c r="E1600" s="50" t="s">
        <v>940</v>
      </c>
      <c r="F1600" s="35" t="s">
        <v>1427</v>
      </c>
      <c r="G1600" s="35" t="s">
        <v>3069</v>
      </c>
      <c r="H1600" s="60">
        <v>700</v>
      </c>
      <c r="I1600" s="60">
        <v>27373.5</v>
      </c>
      <c r="J1600" s="60">
        <f t="shared" si="33"/>
        <v>19161450</v>
      </c>
      <c r="K1600" s="14"/>
      <c r="L1600" s="14"/>
      <c r="M1600" s="14"/>
      <c r="N1600" s="14"/>
      <c r="O1600" s="14"/>
      <c r="P1600" s="14"/>
      <c r="Q1600" s="14"/>
      <c r="R1600" s="14"/>
      <c r="S1600" s="14"/>
      <c r="T1600" s="14"/>
      <c r="U1600" s="14"/>
      <c r="V1600" s="14"/>
      <c r="W1600" s="14"/>
      <c r="X1600" s="14"/>
      <c r="Y1600" s="14"/>
      <c r="Z1600" s="14"/>
      <c r="AA1600" s="14"/>
      <c r="AB1600" s="14"/>
      <c r="AC1600" s="14"/>
      <c r="AD1600" s="14"/>
      <c r="AE1600" s="14"/>
    </row>
    <row r="1601" spans="1:31" s="19" customFormat="1" ht="37.5">
      <c r="A1601" s="28">
        <v>1597</v>
      </c>
      <c r="B1601" s="58" t="s">
        <v>4666</v>
      </c>
      <c r="C1601" s="120" t="s">
        <v>329</v>
      </c>
      <c r="D1601" s="125" t="s">
        <v>1582</v>
      </c>
      <c r="E1601" s="126" t="s">
        <v>330</v>
      </c>
      <c r="F1601" s="35" t="s">
        <v>1427</v>
      </c>
      <c r="G1601" s="35" t="s">
        <v>3067</v>
      </c>
      <c r="H1601" s="60">
        <v>50</v>
      </c>
      <c r="I1601" s="60">
        <f>25000/5</f>
        <v>5000</v>
      </c>
      <c r="J1601" s="60">
        <f t="shared" si="33"/>
        <v>250000</v>
      </c>
      <c r="K1601" s="14"/>
      <c r="L1601" s="14"/>
      <c r="M1601" s="14"/>
      <c r="N1601" s="14"/>
      <c r="O1601" s="14"/>
      <c r="P1601" s="14"/>
      <c r="Q1601" s="14"/>
      <c r="R1601" s="14"/>
      <c r="S1601" s="14"/>
      <c r="T1601" s="14"/>
      <c r="U1601" s="14"/>
      <c r="V1601" s="14"/>
      <c r="W1601" s="14"/>
      <c r="X1601" s="14"/>
      <c r="Y1601" s="14"/>
      <c r="Z1601" s="14"/>
      <c r="AA1601" s="14"/>
      <c r="AB1601" s="14"/>
      <c r="AC1601" s="14"/>
      <c r="AD1601" s="14"/>
      <c r="AE1601" s="14"/>
    </row>
    <row r="1602" spans="1:31" s="19" customFormat="1" ht="37.5">
      <c r="A1602" s="28">
        <v>1598</v>
      </c>
      <c r="B1602" s="58" t="s">
        <v>4667</v>
      </c>
      <c r="C1602" s="120" t="s">
        <v>1302</v>
      </c>
      <c r="D1602" s="125" t="s">
        <v>1303</v>
      </c>
      <c r="E1602" s="126" t="s">
        <v>1304</v>
      </c>
      <c r="F1602" s="35" t="s">
        <v>1427</v>
      </c>
      <c r="G1602" s="120" t="s">
        <v>3068</v>
      </c>
      <c r="H1602" s="60">
        <v>9</v>
      </c>
      <c r="I1602" s="60">
        <v>40000</v>
      </c>
      <c r="J1602" s="60">
        <f t="shared" si="33"/>
        <v>360000</v>
      </c>
      <c r="K1602" s="14"/>
      <c r="L1602" s="14"/>
      <c r="M1602" s="14"/>
      <c r="N1602" s="14"/>
      <c r="O1602" s="14"/>
      <c r="P1602" s="14"/>
      <c r="Q1602" s="14"/>
      <c r="R1602" s="14"/>
      <c r="S1602" s="14"/>
      <c r="T1602" s="14"/>
      <c r="U1602" s="14"/>
      <c r="V1602" s="14"/>
      <c r="W1602" s="14"/>
      <c r="X1602" s="14"/>
      <c r="Y1602" s="14"/>
      <c r="Z1602" s="14"/>
      <c r="AA1602" s="14"/>
      <c r="AB1602" s="14"/>
      <c r="AC1602" s="14"/>
      <c r="AD1602" s="14"/>
      <c r="AE1602" s="14"/>
    </row>
    <row r="1603" spans="1:31" s="19" customFormat="1" ht="56.25">
      <c r="A1603" s="28">
        <v>1599</v>
      </c>
      <c r="B1603" s="58" t="s">
        <v>4668</v>
      </c>
      <c r="C1603" s="35" t="s">
        <v>2480</v>
      </c>
      <c r="D1603" s="36" t="s">
        <v>1426</v>
      </c>
      <c r="E1603" s="50" t="s">
        <v>2481</v>
      </c>
      <c r="F1603" s="35" t="s">
        <v>1432</v>
      </c>
      <c r="G1603" s="120" t="s">
        <v>3068</v>
      </c>
      <c r="H1603" s="60">
        <v>2300</v>
      </c>
      <c r="I1603" s="60">
        <v>2656.5</v>
      </c>
      <c r="J1603" s="60">
        <f t="shared" si="33"/>
        <v>6109950</v>
      </c>
      <c r="K1603" s="14"/>
      <c r="L1603" s="14"/>
      <c r="M1603" s="14"/>
      <c r="N1603" s="14"/>
      <c r="O1603" s="14"/>
      <c r="P1603" s="14"/>
      <c r="Q1603" s="14"/>
      <c r="R1603" s="14"/>
      <c r="S1603" s="14"/>
      <c r="T1603" s="14"/>
      <c r="U1603" s="14"/>
      <c r="V1603" s="14"/>
      <c r="W1603" s="14"/>
      <c r="X1603" s="14"/>
      <c r="Y1603" s="14"/>
      <c r="Z1603" s="14"/>
      <c r="AA1603" s="14"/>
      <c r="AB1603" s="14"/>
      <c r="AC1603" s="14"/>
      <c r="AD1603" s="14"/>
      <c r="AE1603" s="14"/>
    </row>
    <row r="1604" spans="1:31" s="19" customFormat="1" ht="37.5">
      <c r="A1604" s="28">
        <v>1600</v>
      </c>
      <c r="B1604" s="58" t="s">
        <v>4669</v>
      </c>
      <c r="C1604" s="35" t="s">
        <v>2480</v>
      </c>
      <c r="D1604" s="36" t="s">
        <v>1426</v>
      </c>
      <c r="E1604" s="50" t="s">
        <v>1305</v>
      </c>
      <c r="F1604" s="35" t="s">
        <v>1432</v>
      </c>
      <c r="G1604" s="120" t="s">
        <v>3068</v>
      </c>
      <c r="H1604" s="60">
        <v>1000</v>
      </c>
      <c r="I1604" s="60">
        <v>5000</v>
      </c>
      <c r="J1604" s="60">
        <f t="shared" si="33"/>
        <v>5000000</v>
      </c>
      <c r="K1604" s="14"/>
      <c r="L1604" s="14"/>
      <c r="M1604" s="14"/>
      <c r="N1604" s="14"/>
      <c r="O1604" s="14"/>
      <c r="P1604" s="14"/>
      <c r="Q1604" s="14"/>
      <c r="R1604" s="14"/>
      <c r="S1604" s="14"/>
      <c r="T1604" s="14"/>
      <c r="U1604" s="14"/>
      <c r="V1604" s="14"/>
      <c r="W1604" s="14"/>
      <c r="X1604" s="14"/>
      <c r="Y1604" s="14"/>
      <c r="Z1604" s="14"/>
      <c r="AA1604" s="14"/>
      <c r="AB1604" s="14"/>
      <c r="AC1604" s="14"/>
      <c r="AD1604" s="14"/>
      <c r="AE1604" s="14"/>
    </row>
    <row r="1605" spans="1:31" s="19" customFormat="1" ht="56.25">
      <c r="A1605" s="28">
        <v>1601</v>
      </c>
      <c r="B1605" s="58" t="s">
        <v>4670</v>
      </c>
      <c r="C1605" s="35" t="s">
        <v>2482</v>
      </c>
      <c r="D1605" s="36" t="s">
        <v>1426</v>
      </c>
      <c r="E1605" s="50" t="s">
        <v>2483</v>
      </c>
      <c r="F1605" s="35" t="s">
        <v>1432</v>
      </c>
      <c r="G1605" s="120" t="s">
        <v>3068</v>
      </c>
      <c r="H1605" s="60">
        <v>1000</v>
      </c>
      <c r="I1605" s="60">
        <v>7000</v>
      </c>
      <c r="J1605" s="60">
        <f t="shared" si="33"/>
        <v>7000000</v>
      </c>
      <c r="K1605" s="14"/>
      <c r="L1605" s="14"/>
      <c r="M1605" s="14"/>
      <c r="N1605" s="14"/>
      <c r="O1605" s="14"/>
      <c r="P1605" s="14"/>
      <c r="Q1605" s="14"/>
      <c r="R1605" s="14"/>
      <c r="S1605" s="14"/>
      <c r="T1605" s="14"/>
      <c r="U1605" s="14"/>
      <c r="V1605" s="14"/>
      <c r="W1605" s="14"/>
      <c r="X1605" s="14"/>
      <c r="Y1605" s="14"/>
      <c r="Z1605" s="14"/>
      <c r="AA1605" s="14"/>
      <c r="AB1605" s="14"/>
      <c r="AC1605" s="14"/>
      <c r="AD1605" s="14"/>
      <c r="AE1605" s="14"/>
    </row>
    <row r="1606" spans="1:31" s="19" customFormat="1" ht="56.25">
      <c r="A1606" s="28">
        <v>1602</v>
      </c>
      <c r="B1606" s="58" t="s">
        <v>4671</v>
      </c>
      <c r="C1606" s="35" t="s">
        <v>941</v>
      </c>
      <c r="D1606" s="36" t="s">
        <v>1424</v>
      </c>
      <c r="E1606" s="50" t="s">
        <v>942</v>
      </c>
      <c r="F1606" s="35" t="s">
        <v>1427</v>
      </c>
      <c r="G1606" s="35" t="s">
        <v>3069</v>
      </c>
      <c r="H1606" s="60">
        <v>30</v>
      </c>
      <c r="I1606" s="60">
        <v>1870000</v>
      </c>
      <c r="J1606" s="60">
        <f t="shared" si="33"/>
        <v>56100000</v>
      </c>
      <c r="K1606" s="14"/>
      <c r="L1606" s="14"/>
      <c r="M1606" s="14"/>
      <c r="N1606" s="14"/>
      <c r="O1606" s="14"/>
      <c r="P1606" s="14"/>
      <c r="Q1606" s="14"/>
      <c r="R1606" s="14"/>
      <c r="S1606" s="14"/>
      <c r="T1606" s="14"/>
      <c r="U1606" s="14"/>
      <c r="V1606" s="14"/>
      <c r="W1606" s="14"/>
      <c r="X1606" s="14"/>
      <c r="Y1606" s="14"/>
      <c r="Z1606" s="14"/>
      <c r="AA1606" s="14"/>
      <c r="AB1606" s="14"/>
      <c r="AC1606" s="14"/>
      <c r="AD1606" s="14"/>
      <c r="AE1606" s="14"/>
    </row>
    <row r="1607" spans="1:31" s="19" customFormat="1" ht="37.5">
      <c r="A1607" s="28">
        <v>1603</v>
      </c>
      <c r="B1607" s="58" t="s">
        <v>4672</v>
      </c>
      <c r="C1607" s="35" t="s">
        <v>2484</v>
      </c>
      <c r="D1607" s="36" t="s">
        <v>1424</v>
      </c>
      <c r="E1607" s="50" t="s">
        <v>1306</v>
      </c>
      <c r="F1607" s="35" t="s">
        <v>1427</v>
      </c>
      <c r="G1607" s="120" t="s">
        <v>3068</v>
      </c>
      <c r="H1607" s="60">
        <v>1200</v>
      </c>
      <c r="I1607" s="60">
        <v>19800</v>
      </c>
      <c r="J1607" s="60">
        <f t="shared" si="33"/>
        <v>23760000</v>
      </c>
      <c r="K1607" s="14"/>
      <c r="L1607" s="14"/>
      <c r="M1607" s="14"/>
      <c r="N1607" s="14"/>
      <c r="O1607" s="14"/>
      <c r="P1607" s="14"/>
      <c r="Q1607" s="14"/>
      <c r="R1607" s="14"/>
      <c r="S1607" s="14"/>
      <c r="T1607" s="14"/>
      <c r="U1607" s="14"/>
      <c r="V1607" s="14"/>
      <c r="W1607" s="14"/>
      <c r="X1607" s="14"/>
      <c r="Y1607" s="14"/>
      <c r="Z1607" s="14"/>
      <c r="AA1607" s="14"/>
      <c r="AB1607" s="14"/>
      <c r="AC1607" s="14"/>
      <c r="AD1607" s="14"/>
      <c r="AE1607" s="14"/>
    </row>
    <row r="1608" spans="1:31" s="19" customFormat="1" ht="37.5">
      <c r="A1608" s="28">
        <v>1604</v>
      </c>
      <c r="B1608" s="58" t="s">
        <v>4673</v>
      </c>
      <c r="C1608" s="35" t="s">
        <v>1307</v>
      </c>
      <c r="D1608" s="36" t="s">
        <v>1424</v>
      </c>
      <c r="E1608" s="50" t="s">
        <v>1308</v>
      </c>
      <c r="F1608" s="35" t="s">
        <v>1427</v>
      </c>
      <c r="G1608" s="120" t="s">
        <v>3068</v>
      </c>
      <c r="H1608" s="60">
        <v>1750</v>
      </c>
      <c r="I1608" s="60">
        <v>30800</v>
      </c>
      <c r="J1608" s="60">
        <f t="shared" ref="J1608:J1671" si="34">H1608*I1608</f>
        <v>53900000</v>
      </c>
      <c r="K1608" s="14"/>
      <c r="L1608" s="14"/>
      <c r="M1608" s="14"/>
      <c r="N1608" s="14"/>
      <c r="O1608" s="14"/>
      <c r="P1608" s="14"/>
      <c r="Q1608" s="14"/>
      <c r="R1608" s="14"/>
      <c r="S1608" s="14"/>
      <c r="T1608" s="14"/>
      <c r="U1608" s="14"/>
      <c r="V1608" s="14"/>
      <c r="W1608" s="14"/>
      <c r="X1608" s="14"/>
      <c r="Y1608" s="14"/>
      <c r="Z1608" s="14"/>
      <c r="AA1608" s="14"/>
      <c r="AB1608" s="14"/>
      <c r="AC1608" s="14"/>
      <c r="AD1608" s="14"/>
      <c r="AE1608" s="14"/>
    </row>
    <row r="1609" spans="1:31" s="19" customFormat="1" ht="75">
      <c r="A1609" s="28">
        <v>1605</v>
      </c>
      <c r="B1609" s="58" t="s">
        <v>4674</v>
      </c>
      <c r="C1609" s="35" t="s">
        <v>1309</v>
      </c>
      <c r="D1609" s="36" t="s">
        <v>1424</v>
      </c>
      <c r="E1609" s="50" t="s">
        <v>1310</v>
      </c>
      <c r="F1609" s="35" t="s">
        <v>2123</v>
      </c>
      <c r="G1609" s="120" t="s">
        <v>3068</v>
      </c>
      <c r="H1609" s="60">
        <v>2150</v>
      </c>
      <c r="I1609" s="60">
        <v>233200</v>
      </c>
      <c r="J1609" s="60">
        <f t="shared" si="34"/>
        <v>501380000</v>
      </c>
      <c r="K1609" s="14"/>
      <c r="L1609" s="14"/>
      <c r="M1609" s="14"/>
      <c r="N1609" s="14"/>
      <c r="O1609" s="14"/>
      <c r="P1609" s="14"/>
      <c r="Q1609" s="14"/>
      <c r="R1609" s="14"/>
      <c r="S1609" s="14"/>
      <c r="T1609" s="14"/>
      <c r="U1609" s="14"/>
      <c r="V1609" s="14"/>
      <c r="W1609" s="14"/>
      <c r="X1609" s="14"/>
      <c r="Y1609" s="14"/>
      <c r="Z1609" s="14"/>
      <c r="AA1609" s="14"/>
      <c r="AB1609" s="14"/>
      <c r="AC1609" s="14"/>
      <c r="AD1609" s="14"/>
      <c r="AE1609" s="14"/>
    </row>
    <row r="1610" spans="1:31" s="19" customFormat="1" ht="56.25">
      <c r="A1610" s="28">
        <v>1606</v>
      </c>
      <c r="B1610" s="58" t="s">
        <v>4675</v>
      </c>
      <c r="C1610" s="35" t="s">
        <v>943</v>
      </c>
      <c r="D1610" s="36" t="s">
        <v>1424</v>
      </c>
      <c r="E1610" s="50" t="s">
        <v>944</v>
      </c>
      <c r="F1610" s="35" t="s">
        <v>1427</v>
      </c>
      <c r="G1610" s="35" t="s">
        <v>3069</v>
      </c>
      <c r="H1610" s="60">
        <v>1090</v>
      </c>
      <c r="I1610" s="60">
        <v>230769</v>
      </c>
      <c r="J1610" s="60">
        <f t="shared" si="34"/>
        <v>251538210</v>
      </c>
      <c r="K1610" s="14"/>
      <c r="L1610" s="14"/>
      <c r="M1610" s="14"/>
      <c r="N1610" s="14"/>
      <c r="O1610" s="14"/>
      <c r="P1610" s="14"/>
      <c r="Q1610" s="14"/>
      <c r="R1610" s="14"/>
      <c r="S1610" s="14"/>
      <c r="T1610" s="14"/>
      <c r="U1610" s="14"/>
      <c r="V1610" s="14"/>
      <c r="W1610" s="14"/>
      <c r="X1610" s="14"/>
      <c r="Y1610" s="14"/>
      <c r="Z1610" s="14"/>
      <c r="AA1610" s="14"/>
      <c r="AB1610" s="14"/>
      <c r="AC1610" s="14"/>
      <c r="AD1610" s="14"/>
      <c r="AE1610" s="14"/>
    </row>
    <row r="1611" spans="1:31" s="19" customFormat="1" ht="37.5">
      <c r="A1611" s="28">
        <v>1607</v>
      </c>
      <c r="B1611" s="58" t="s">
        <v>4676</v>
      </c>
      <c r="C1611" s="35" t="s">
        <v>1311</v>
      </c>
      <c r="D1611" s="36" t="s">
        <v>1296</v>
      </c>
      <c r="E1611" s="50"/>
      <c r="F1611" s="35" t="s">
        <v>1429</v>
      </c>
      <c r="G1611" s="120" t="s">
        <v>3068</v>
      </c>
      <c r="H1611" s="60">
        <v>2400</v>
      </c>
      <c r="I1611" s="60">
        <v>688</v>
      </c>
      <c r="J1611" s="60">
        <f t="shared" si="34"/>
        <v>1651200</v>
      </c>
      <c r="K1611" s="14"/>
      <c r="L1611" s="14"/>
      <c r="M1611" s="14"/>
      <c r="N1611" s="14"/>
      <c r="O1611" s="14"/>
      <c r="P1611" s="14"/>
      <c r="Q1611" s="14"/>
      <c r="R1611" s="14"/>
      <c r="S1611" s="14"/>
      <c r="T1611" s="14"/>
      <c r="U1611" s="14"/>
      <c r="V1611" s="14"/>
      <c r="W1611" s="14"/>
      <c r="X1611" s="14"/>
      <c r="Y1611" s="14"/>
      <c r="Z1611" s="14"/>
      <c r="AA1611" s="14"/>
      <c r="AB1611" s="14"/>
      <c r="AC1611" s="14"/>
      <c r="AD1611" s="14"/>
      <c r="AE1611" s="14"/>
    </row>
    <row r="1612" spans="1:31" s="19" customFormat="1" ht="243.75">
      <c r="A1612" s="28">
        <v>1608</v>
      </c>
      <c r="B1612" s="58" t="s">
        <v>4677</v>
      </c>
      <c r="C1612" s="35" t="s">
        <v>2971</v>
      </c>
      <c r="D1612" s="36" t="s">
        <v>1424</v>
      </c>
      <c r="E1612" s="150" t="s">
        <v>2961</v>
      </c>
      <c r="F1612" s="35" t="s">
        <v>1427</v>
      </c>
      <c r="G1612" s="35" t="s">
        <v>3069</v>
      </c>
      <c r="H1612" s="60">
        <v>25</v>
      </c>
      <c r="I1612" s="60">
        <v>40700000</v>
      </c>
      <c r="J1612" s="60">
        <f t="shared" si="34"/>
        <v>1017500000</v>
      </c>
      <c r="K1612" s="14"/>
      <c r="L1612" s="14"/>
      <c r="M1612" s="14"/>
      <c r="N1612" s="14"/>
      <c r="O1612" s="14"/>
      <c r="P1612" s="14"/>
      <c r="Q1612" s="14"/>
      <c r="R1612" s="14"/>
      <c r="S1612" s="14"/>
      <c r="T1612" s="14"/>
      <c r="U1612" s="14"/>
      <c r="V1612" s="14"/>
      <c r="W1612" s="14"/>
      <c r="X1612" s="14"/>
      <c r="Y1612" s="14"/>
      <c r="Z1612" s="14"/>
      <c r="AA1612" s="14"/>
      <c r="AB1612" s="14"/>
      <c r="AC1612" s="14"/>
      <c r="AD1612" s="14"/>
      <c r="AE1612" s="14"/>
    </row>
    <row r="1613" spans="1:31" s="19" customFormat="1" ht="375">
      <c r="A1613" s="28">
        <v>1609</v>
      </c>
      <c r="B1613" s="58" t="s">
        <v>4678</v>
      </c>
      <c r="C1613" s="35" t="s">
        <v>2990</v>
      </c>
      <c r="D1613" s="36" t="s">
        <v>1424</v>
      </c>
      <c r="E1613" s="50" t="s">
        <v>2973</v>
      </c>
      <c r="F1613" s="35" t="s">
        <v>1427</v>
      </c>
      <c r="G1613" s="35" t="s">
        <v>3069</v>
      </c>
      <c r="H1613" s="60">
        <v>2</v>
      </c>
      <c r="I1613" s="60">
        <v>65450000</v>
      </c>
      <c r="J1613" s="60">
        <f t="shared" si="34"/>
        <v>130900000</v>
      </c>
      <c r="K1613" s="14"/>
      <c r="L1613" s="14"/>
      <c r="M1613" s="14"/>
      <c r="N1613" s="14"/>
      <c r="O1613" s="14"/>
      <c r="P1613" s="14"/>
      <c r="Q1613" s="14"/>
      <c r="R1613" s="14"/>
      <c r="S1613" s="14"/>
      <c r="T1613" s="14"/>
      <c r="U1613" s="14"/>
      <c r="V1613" s="14"/>
      <c r="W1613" s="14"/>
      <c r="X1613" s="14"/>
      <c r="Y1613" s="14"/>
      <c r="Z1613" s="14"/>
      <c r="AA1613" s="14"/>
      <c r="AB1613" s="14"/>
      <c r="AC1613" s="14"/>
      <c r="AD1613" s="14"/>
      <c r="AE1613" s="14"/>
    </row>
    <row r="1614" spans="1:31" s="19" customFormat="1" ht="187.5">
      <c r="A1614" s="28">
        <v>1610</v>
      </c>
      <c r="B1614" s="58" t="s">
        <v>4679</v>
      </c>
      <c r="C1614" s="35" t="s">
        <v>2972</v>
      </c>
      <c r="D1614" s="36" t="s">
        <v>1424</v>
      </c>
      <c r="E1614" s="50" t="s">
        <v>4980</v>
      </c>
      <c r="F1614" s="35" t="s">
        <v>1427</v>
      </c>
      <c r="G1614" s="35" t="s">
        <v>3067</v>
      </c>
      <c r="H1614" s="60">
        <v>10</v>
      </c>
      <c r="I1614" s="60">
        <v>15650000</v>
      </c>
      <c r="J1614" s="60">
        <f t="shared" si="34"/>
        <v>156500000</v>
      </c>
      <c r="K1614" s="14"/>
      <c r="L1614" s="14"/>
      <c r="M1614" s="14"/>
      <c r="N1614" s="14"/>
      <c r="O1614" s="14"/>
      <c r="P1614" s="14"/>
      <c r="Q1614" s="14"/>
      <c r="R1614" s="14"/>
      <c r="S1614" s="14"/>
      <c r="T1614" s="14"/>
      <c r="U1614" s="14"/>
      <c r="V1614" s="14"/>
      <c r="W1614" s="14"/>
      <c r="X1614" s="14"/>
      <c r="Y1614" s="14"/>
      <c r="Z1614" s="14"/>
      <c r="AA1614" s="14"/>
      <c r="AB1614" s="14"/>
      <c r="AC1614" s="14"/>
      <c r="AD1614" s="14"/>
      <c r="AE1614" s="14"/>
    </row>
    <row r="1615" spans="1:31" s="19" customFormat="1" ht="168.75">
      <c r="A1615" s="28">
        <v>1611</v>
      </c>
      <c r="B1615" s="58" t="s">
        <v>4680</v>
      </c>
      <c r="C1615" s="35" t="s">
        <v>2971</v>
      </c>
      <c r="D1615" s="36" t="s">
        <v>1424</v>
      </c>
      <c r="E1615" s="50" t="s">
        <v>2976</v>
      </c>
      <c r="F1615" s="35" t="s">
        <v>1427</v>
      </c>
      <c r="G1615" s="120" t="s">
        <v>3068</v>
      </c>
      <c r="H1615" s="60">
        <v>40</v>
      </c>
      <c r="I1615" s="60">
        <v>46200000</v>
      </c>
      <c r="J1615" s="60">
        <f t="shared" si="34"/>
        <v>1848000000</v>
      </c>
      <c r="K1615" s="14"/>
      <c r="L1615" s="14"/>
      <c r="M1615" s="14"/>
      <c r="N1615" s="14"/>
      <c r="O1615" s="14"/>
      <c r="P1615" s="14"/>
      <c r="Q1615" s="14"/>
      <c r="R1615" s="14"/>
      <c r="S1615" s="14"/>
      <c r="T1615" s="14"/>
      <c r="U1615" s="14"/>
      <c r="V1615" s="14"/>
      <c r="W1615" s="14"/>
      <c r="X1615" s="14"/>
      <c r="Y1615" s="14"/>
      <c r="Z1615" s="14"/>
      <c r="AA1615" s="14"/>
      <c r="AB1615" s="14"/>
      <c r="AC1615" s="14"/>
      <c r="AD1615" s="14"/>
      <c r="AE1615" s="14"/>
    </row>
    <row r="1616" spans="1:31" s="19" customFormat="1" ht="168.75">
      <c r="A1616" s="28">
        <v>1612</v>
      </c>
      <c r="B1616" s="58" t="s">
        <v>4681</v>
      </c>
      <c r="C1616" s="35" t="s">
        <v>2971</v>
      </c>
      <c r="D1616" s="36" t="s">
        <v>1424</v>
      </c>
      <c r="E1616" s="50" t="s">
        <v>2974</v>
      </c>
      <c r="F1616" s="35" t="s">
        <v>1427</v>
      </c>
      <c r="G1616" s="120" t="s">
        <v>3068</v>
      </c>
      <c r="H1616" s="60">
        <v>60</v>
      </c>
      <c r="I1616" s="60">
        <v>41800000</v>
      </c>
      <c r="J1616" s="60">
        <f t="shared" si="34"/>
        <v>2508000000</v>
      </c>
      <c r="K1616" s="14"/>
      <c r="L1616" s="14"/>
      <c r="M1616" s="14"/>
      <c r="N1616" s="14"/>
      <c r="O1616" s="14"/>
      <c r="P1616" s="14"/>
      <c r="Q1616" s="14"/>
      <c r="R1616" s="14"/>
      <c r="S1616" s="14"/>
      <c r="T1616" s="14"/>
      <c r="U1616" s="14"/>
      <c r="V1616" s="14"/>
      <c r="W1616" s="14"/>
      <c r="X1616" s="14"/>
      <c r="Y1616" s="14"/>
      <c r="Z1616" s="14"/>
      <c r="AA1616" s="14"/>
      <c r="AB1616" s="14"/>
      <c r="AC1616" s="14"/>
      <c r="AD1616" s="14"/>
      <c r="AE1616" s="14"/>
    </row>
    <row r="1617" spans="1:31" s="19" customFormat="1" ht="300">
      <c r="A1617" s="28">
        <v>1613</v>
      </c>
      <c r="B1617" s="58" t="s">
        <v>4682</v>
      </c>
      <c r="C1617" s="35" t="s">
        <v>2971</v>
      </c>
      <c r="D1617" s="151" t="s">
        <v>1424</v>
      </c>
      <c r="E1617" s="124" t="s">
        <v>331</v>
      </c>
      <c r="F1617" s="35" t="s">
        <v>1427</v>
      </c>
      <c r="G1617" s="35" t="s">
        <v>3067</v>
      </c>
      <c r="H1617" s="60">
        <v>15</v>
      </c>
      <c r="I1617" s="60">
        <v>45000000</v>
      </c>
      <c r="J1617" s="60">
        <f t="shared" si="34"/>
        <v>675000000</v>
      </c>
      <c r="K1617" s="14"/>
      <c r="L1617" s="14"/>
      <c r="M1617" s="14"/>
      <c r="N1617" s="14"/>
      <c r="O1617" s="14"/>
      <c r="P1617" s="14"/>
      <c r="Q1617" s="14"/>
      <c r="R1617" s="14"/>
      <c r="S1617" s="14"/>
      <c r="T1617" s="14"/>
      <c r="U1617" s="14"/>
      <c r="V1617" s="14"/>
      <c r="W1617" s="14"/>
      <c r="X1617" s="14"/>
      <c r="Y1617" s="14"/>
      <c r="Z1617" s="14"/>
      <c r="AA1617" s="14"/>
      <c r="AB1617" s="14"/>
      <c r="AC1617" s="14"/>
      <c r="AD1617" s="14"/>
      <c r="AE1617" s="14"/>
    </row>
    <row r="1618" spans="1:31" s="19" customFormat="1" ht="409.5">
      <c r="A1618" s="28">
        <v>1614</v>
      </c>
      <c r="B1618" s="58" t="s">
        <v>4683</v>
      </c>
      <c r="C1618" s="35" t="s">
        <v>2971</v>
      </c>
      <c r="D1618" s="36" t="s">
        <v>1426</v>
      </c>
      <c r="E1618" s="50" t="s">
        <v>2975</v>
      </c>
      <c r="F1618" s="35" t="s">
        <v>1427</v>
      </c>
      <c r="G1618" s="35" t="s">
        <v>3067</v>
      </c>
      <c r="H1618" s="60">
        <v>30</v>
      </c>
      <c r="I1618" s="60">
        <v>39950000</v>
      </c>
      <c r="J1618" s="60">
        <f t="shared" si="34"/>
        <v>1198500000</v>
      </c>
      <c r="K1618" s="14"/>
      <c r="L1618" s="14"/>
      <c r="M1618" s="14"/>
      <c r="N1618" s="14"/>
      <c r="O1618" s="14"/>
      <c r="P1618" s="14"/>
      <c r="Q1618" s="14"/>
      <c r="R1618" s="14"/>
      <c r="S1618" s="14"/>
      <c r="T1618" s="14"/>
      <c r="U1618" s="14"/>
      <c r="V1618" s="14"/>
      <c r="W1618" s="14"/>
      <c r="X1618" s="14"/>
      <c r="Y1618" s="14"/>
      <c r="Z1618" s="14"/>
      <c r="AA1618" s="14"/>
      <c r="AB1618" s="14"/>
      <c r="AC1618" s="14"/>
      <c r="AD1618" s="14"/>
      <c r="AE1618" s="14"/>
    </row>
    <row r="1619" spans="1:31" s="19" customFormat="1" ht="409.5">
      <c r="A1619" s="28">
        <v>1615</v>
      </c>
      <c r="B1619" s="58" t="s">
        <v>4684</v>
      </c>
      <c r="C1619" s="35" t="s">
        <v>2818</v>
      </c>
      <c r="D1619" s="36" t="s">
        <v>1424</v>
      </c>
      <c r="E1619" s="50" t="s">
        <v>945</v>
      </c>
      <c r="F1619" s="35" t="s">
        <v>1427</v>
      </c>
      <c r="G1619" s="35" t="s">
        <v>3069</v>
      </c>
      <c r="H1619" s="60">
        <v>5</v>
      </c>
      <c r="I1619" s="60">
        <v>40000000</v>
      </c>
      <c r="J1619" s="60">
        <f t="shared" si="34"/>
        <v>200000000</v>
      </c>
      <c r="K1619" s="14"/>
      <c r="L1619" s="14"/>
      <c r="M1619" s="14"/>
      <c r="N1619" s="14"/>
      <c r="O1619" s="14"/>
      <c r="P1619" s="14"/>
      <c r="Q1619" s="14"/>
      <c r="R1619" s="14"/>
      <c r="S1619" s="14"/>
      <c r="T1619" s="14"/>
      <c r="U1619" s="14"/>
      <c r="V1619" s="14"/>
      <c r="W1619" s="14"/>
      <c r="X1619" s="14"/>
      <c r="Y1619" s="14"/>
      <c r="Z1619" s="14"/>
      <c r="AA1619" s="14"/>
      <c r="AB1619" s="14"/>
      <c r="AC1619" s="14"/>
      <c r="AD1619" s="14"/>
      <c r="AE1619" s="14"/>
    </row>
    <row r="1620" spans="1:31" s="19" customFormat="1" ht="409.5">
      <c r="A1620" s="28">
        <v>1616</v>
      </c>
      <c r="B1620" s="58" t="s">
        <v>4685</v>
      </c>
      <c r="C1620" s="35" t="s">
        <v>2971</v>
      </c>
      <c r="D1620" s="36" t="s">
        <v>1424</v>
      </c>
      <c r="E1620" s="50" t="s">
        <v>332</v>
      </c>
      <c r="F1620" s="35" t="s">
        <v>1427</v>
      </c>
      <c r="G1620" s="35" t="s">
        <v>3067</v>
      </c>
      <c r="H1620" s="60">
        <v>5</v>
      </c>
      <c r="I1620" s="60">
        <v>42000000</v>
      </c>
      <c r="J1620" s="60">
        <f t="shared" si="34"/>
        <v>210000000</v>
      </c>
      <c r="K1620" s="14"/>
      <c r="L1620" s="14"/>
      <c r="M1620" s="14"/>
      <c r="N1620" s="14"/>
      <c r="O1620" s="14"/>
      <c r="P1620" s="14"/>
      <c r="Q1620" s="14"/>
      <c r="R1620" s="14"/>
      <c r="S1620" s="14"/>
      <c r="T1620" s="14"/>
      <c r="U1620" s="14"/>
      <c r="V1620" s="14"/>
      <c r="W1620" s="14"/>
      <c r="X1620" s="14"/>
      <c r="Y1620" s="14"/>
      <c r="Z1620" s="14"/>
      <c r="AA1620" s="14"/>
      <c r="AB1620" s="14"/>
      <c r="AC1620" s="14"/>
      <c r="AD1620" s="14"/>
      <c r="AE1620" s="14"/>
    </row>
    <row r="1621" spans="1:31" s="19" customFormat="1" ht="409.5">
      <c r="A1621" s="28">
        <v>1617</v>
      </c>
      <c r="B1621" s="58" t="s">
        <v>4686</v>
      </c>
      <c r="C1621" s="35" t="s">
        <v>2971</v>
      </c>
      <c r="D1621" s="36" t="s">
        <v>1424</v>
      </c>
      <c r="E1621" s="50" t="s">
        <v>2965</v>
      </c>
      <c r="F1621" s="35" t="s">
        <v>1427</v>
      </c>
      <c r="G1621" s="35" t="s">
        <v>3067</v>
      </c>
      <c r="H1621" s="60">
        <v>2</v>
      </c>
      <c r="I1621" s="60">
        <v>55000000</v>
      </c>
      <c r="J1621" s="60">
        <f t="shared" si="34"/>
        <v>110000000</v>
      </c>
      <c r="K1621" s="14"/>
      <c r="L1621" s="14"/>
      <c r="M1621" s="14"/>
      <c r="N1621" s="14"/>
      <c r="O1621" s="14"/>
      <c r="P1621" s="14"/>
      <c r="Q1621" s="14"/>
      <c r="R1621" s="14"/>
      <c r="S1621" s="14"/>
      <c r="T1621" s="14"/>
      <c r="U1621" s="14"/>
      <c r="V1621" s="14"/>
      <c r="W1621" s="14"/>
      <c r="X1621" s="14"/>
      <c r="Y1621" s="14"/>
      <c r="Z1621" s="14"/>
      <c r="AA1621" s="14"/>
      <c r="AB1621" s="14"/>
      <c r="AC1621" s="14"/>
      <c r="AD1621" s="14"/>
      <c r="AE1621" s="14"/>
    </row>
    <row r="1622" spans="1:31" s="19" customFormat="1" ht="168.75">
      <c r="A1622" s="28">
        <v>1618</v>
      </c>
      <c r="B1622" s="58" t="s">
        <v>4687</v>
      </c>
      <c r="C1622" s="35" t="s">
        <v>2971</v>
      </c>
      <c r="D1622" s="36" t="s">
        <v>1424</v>
      </c>
      <c r="E1622" s="50" t="s">
        <v>2977</v>
      </c>
      <c r="F1622" s="35" t="s">
        <v>1427</v>
      </c>
      <c r="G1622" s="120" t="s">
        <v>3068</v>
      </c>
      <c r="H1622" s="60">
        <v>10</v>
      </c>
      <c r="I1622" s="60">
        <v>44000000</v>
      </c>
      <c r="J1622" s="60">
        <f t="shared" si="34"/>
        <v>440000000</v>
      </c>
      <c r="K1622" s="14"/>
      <c r="L1622" s="14"/>
      <c r="M1622" s="14"/>
      <c r="N1622" s="14"/>
      <c r="O1622" s="14"/>
      <c r="P1622" s="14"/>
      <c r="Q1622" s="14"/>
      <c r="R1622" s="14"/>
      <c r="S1622" s="14"/>
      <c r="T1622" s="14"/>
      <c r="U1622" s="14"/>
      <c r="V1622" s="14"/>
      <c r="W1622" s="14"/>
      <c r="X1622" s="14"/>
      <c r="Y1622" s="14"/>
      <c r="Z1622" s="14"/>
      <c r="AA1622" s="14"/>
      <c r="AB1622" s="14"/>
      <c r="AC1622" s="14"/>
      <c r="AD1622" s="14"/>
      <c r="AE1622" s="14"/>
    </row>
    <row r="1623" spans="1:31" s="19" customFormat="1" ht="168.75">
      <c r="A1623" s="28">
        <v>1619</v>
      </c>
      <c r="B1623" s="58" t="s">
        <v>4688</v>
      </c>
      <c r="C1623" s="35" t="s">
        <v>2972</v>
      </c>
      <c r="D1623" s="36" t="s">
        <v>1424</v>
      </c>
      <c r="E1623" s="50" t="s">
        <v>2966</v>
      </c>
      <c r="F1623" s="35" t="s">
        <v>1529</v>
      </c>
      <c r="G1623" s="35" t="s">
        <v>3069</v>
      </c>
      <c r="H1623" s="60">
        <v>10</v>
      </c>
      <c r="I1623" s="60">
        <v>20350000</v>
      </c>
      <c r="J1623" s="60">
        <f t="shared" si="34"/>
        <v>203500000</v>
      </c>
      <c r="K1623" s="14"/>
      <c r="L1623" s="14"/>
      <c r="M1623" s="14"/>
      <c r="N1623" s="14"/>
      <c r="O1623" s="14"/>
      <c r="P1623" s="14"/>
      <c r="Q1623" s="14"/>
      <c r="R1623" s="14"/>
      <c r="S1623" s="14"/>
      <c r="T1623" s="14"/>
      <c r="U1623" s="14"/>
      <c r="V1623" s="14"/>
      <c r="W1623" s="14"/>
      <c r="X1623" s="14"/>
      <c r="Y1623" s="14"/>
      <c r="Z1623" s="14"/>
      <c r="AA1623" s="14"/>
      <c r="AB1623" s="14"/>
      <c r="AC1623" s="14"/>
      <c r="AD1623" s="14"/>
      <c r="AE1623" s="14"/>
    </row>
    <row r="1624" spans="1:31" s="19" customFormat="1" ht="281.25">
      <c r="A1624" s="28">
        <v>1620</v>
      </c>
      <c r="B1624" s="58" t="s">
        <v>4689</v>
      </c>
      <c r="C1624" s="35" t="s">
        <v>2971</v>
      </c>
      <c r="D1624" s="36" t="s">
        <v>1426</v>
      </c>
      <c r="E1624" s="50" t="s">
        <v>2967</v>
      </c>
      <c r="F1624" s="35" t="s">
        <v>1427</v>
      </c>
      <c r="G1624" s="35" t="s">
        <v>3067</v>
      </c>
      <c r="H1624" s="60">
        <v>10</v>
      </c>
      <c r="I1624" s="60">
        <v>44000000</v>
      </c>
      <c r="J1624" s="60">
        <f t="shared" si="34"/>
        <v>440000000</v>
      </c>
      <c r="K1624" s="14"/>
      <c r="L1624" s="14"/>
      <c r="M1624" s="14"/>
      <c r="N1624" s="14"/>
      <c r="O1624" s="14"/>
      <c r="P1624" s="14"/>
      <c r="Q1624" s="14"/>
      <c r="R1624" s="14"/>
      <c r="S1624" s="14"/>
      <c r="T1624" s="14"/>
      <c r="U1624" s="14"/>
      <c r="V1624" s="14"/>
      <c r="W1624" s="14"/>
      <c r="X1624" s="14"/>
      <c r="Y1624" s="14"/>
      <c r="Z1624" s="14"/>
      <c r="AA1624" s="14"/>
      <c r="AB1624" s="14"/>
      <c r="AC1624" s="14"/>
      <c r="AD1624" s="14"/>
      <c r="AE1624" s="14"/>
    </row>
    <row r="1625" spans="1:31" s="19" customFormat="1" ht="225">
      <c r="A1625" s="28">
        <v>1621</v>
      </c>
      <c r="B1625" s="58" t="s">
        <v>4690</v>
      </c>
      <c r="C1625" s="35" t="s">
        <v>2971</v>
      </c>
      <c r="D1625" s="36" t="s">
        <v>1424</v>
      </c>
      <c r="E1625" s="50" t="s">
        <v>2978</v>
      </c>
      <c r="F1625" s="35" t="s">
        <v>1475</v>
      </c>
      <c r="G1625" s="120" t="s">
        <v>3068</v>
      </c>
      <c r="H1625" s="60">
        <v>70</v>
      </c>
      <c r="I1625" s="60">
        <v>44000000</v>
      </c>
      <c r="J1625" s="60">
        <f t="shared" si="34"/>
        <v>3080000000</v>
      </c>
      <c r="K1625" s="14"/>
      <c r="L1625" s="14"/>
      <c r="M1625" s="14"/>
      <c r="N1625" s="14"/>
      <c r="O1625" s="14"/>
      <c r="P1625" s="14"/>
      <c r="Q1625" s="14"/>
      <c r="R1625" s="14"/>
      <c r="S1625" s="14"/>
      <c r="T1625" s="14"/>
      <c r="U1625" s="14"/>
      <c r="V1625" s="14"/>
      <c r="W1625" s="14"/>
      <c r="X1625" s="14"/>
      <c r="Y1625" s="14"/>
      <c r="Z1625" s="14"/>
      <c r="AA1625" s="14"/>
      <c r="AB1625" s="14"/>
      <c r="AC1625" s="14"/>
      <c r="AD1625" s="14"/>
      <c r="AE1625" s="14"/>
    </row>
    <row r="1626" spans="1:31" s="19" customFormat="1" ht="225">
      <c r="A1626" s="28">
        <v>1622</v>
      </c>
      <c r="B1626" s="58" t="s">
        <v>4691</v>
      </c>
      <c r="C1626" s="35" t="s">
        <v>2971</v>
      </c>
      <c r="D1626" s="36" t="s">
        <v>1424</v>
      </c>
      <c r="E1626" s="50" t="s">
        <v>946</v>
      </c>
      <c r="F1626" s="35" t="s">
        <v>1475</v>
      </c>
      <c r="G1626" s="35" t="s">
        <v>3069</v>
      </c>
      <c r="H1626" s="60">
        <v>80</v>
      </c>
      <c r="I1626" s="60">
        <v>42000000</v>
      </c>
      <c r="J1626" s="60">
        <f t="shared" si="34"/>
        <v>3360000000</v>
      </c>
      <c r="K1626" s="14"/>
      <c r="L1626" s="14"/>
      <c r="M1626" s="14"/>
      <c r="N1626" s="14"/>
      <c r="O1626" s="14"/>
      <c r="P1626" s="14"/>
      <c r="Q1626" s="14"/>
      <c r="R1626" s="14"/>
      <c r="S1626" s="14"/>
      <c r="T1626" s="14"/>
      <c r="U1626" s="14"/>
      <c r="V1626" s="14"/>
      <c r="W1626" s="14"/>
      <c r="X1626" s="14"/>
      <c r="Y1626" s="14"/>
      <c r="Z1626" s="14"/>
      <c r="AA1626" s="14"/>
      <c r="AB1626" s="14"/>
      <c r="AC1626" s="14"/>
      <c r="AD1626" s="14"/>
      <c r="AE1626" s="14"/>
    </row>
    <row r="1627" spans="1:31" s="19" customFormat="1" ht="409.5">
      <c r="A1627" s="28">
        <v>1623</v>
      </c>
      <c r="B1627" s="58" t="s">
        <v>4692</v>
      </c>
      <c r="C1627" s="35" t="s">
        <v>2971</v>
      </c>
      <c r="D1627" s="36" t="s">
        <v>1424</v>
      </c>
      <c r="E1627" s="50" t="s">
        <v>2979</v>
      </c>
      <c r="F1627" s="35" t="s">
        <v>1427</v>
      </c>
      <c r="G1627" s="120" t="s">
        <v>3068</v>
      </c>
      <c r="H1627" s="60">
        <v>5</v>
      </c>
      <c r="I1627" s="60">
        <v>45000000</v>
      </c>
      <c r="J1627" s="60">
        <f t="shared" si="34"/>
        <v>225000000</v>
      </c>
      <c r="K1627" s="14"/>
      <c r="L1627" s="14"/>
      <c r="M1627" s="14"/>
      <c r="N1627" s="14"/>
      <c r="O1627" s="14"/>
      <c r="P1627" s="14"/>
      <c r="Q1627" s="14"/>
      <c r="R1627" s="14"/>
      <c r="S1627" s="14"/>
      <c r="T1627" s="14"/>
      <c r="U1627" s="14"/>
      <c r="V1627" s="14"/>
      <c r="W1627" s="14"/>
      <c r="X1627" s="14"/>
      <c r="Y1627" s="14"/>
      <c r="Z1627" s="14"/>
      <c r="AA1627" s="14"/>
      <c r="AB1627" s="14"/>
      <c r="AC1627" s="14"/>
      <c r="AD1627" s="14"/>
      <c r="AE1627" s="14"/>
    </row>
    <row r="1628" spans="1:31" s="19" customFormat="1" ht="409.5">
      <c r="A1628" s="28">
        <v>1624</v>
      </c>
      <c r="B1628" s="58" t="s">
        <v>4693</v>
      </c>
      <c r="C1628" s="35" t="s">
        <v>2981</v>
      </c>
      <c r="D1628" s="36" t="s">
        <v>1424</v>
      </c>
      <c r="E1628" s="50" t="s">
        <v>2980</v>
      </c>
      <c r="F1628" s="35" t="s">
        <v>1427</v>
      </c>
      <c r="G1628" s="35" t="s">
        <v>3069</v>
      </c>
      <c r="H1628" s="60">
        <v>5</v>
      </c>
      <c r="I1628" s="60">
        <v>40645000</v>
      </c>
      <c r="J1628" s="60">
        <f t="shared" si="34"/>
        <v>203225000</v>
      </c>
      <c r="K1628" s="14"/>
      <c r="L1628" s="14"/>
      <c r="M1628" s="14"/>
      <c r="N1628" s="14"/>
      <c r="O1628" s="14"/>
      <c r="P1628" s="14"/>
      <c r="Q1628" s="14"/>
      <c r="R1628" s="14"/>
      <c r="S1628" s="14"/>
      <c r="T1628" s="14"/>
      <c r="U1628" s="14"/>
      <c r="V1628" s="14"/>
      <c r="W1628" s="14"/>
      <c r="X1628" s="14"/>
      <c r="Y1628" s="14"/>
      <c r="Z1628" s="14"/>
      <c r="AA1628" s="14"/>
      <c r="AB1628" s="14"/>
      <c r="AC1628" s="14"/>
      <c r="AD1628" s="14"/>
      <c r="AE1628" s="14"/>
    </row>
    <row r="1629" spans="1:31" s="19" customFormat="1" ht="281.25">
      <c r="A1629" s="28">
        <v>1625</v>
      </c>
      <c r="B1629" s="58" t="s">
        <v>4694</v>
      </c>
      <c r="C1629" s="35" t="s">
        <v>2981</v>
      </c>
      <c r="D1629" s="36" t="s">
        <v>1424</v>
      </c>
      <c r="E1629" s="50" t="s">
        <v>2820</v>
      </c>
      <c r="F1629" s="35" t="s">
        <v>1427</v>
      </c>
      <c r="G1629" s="35" t="s">
        <v>3069</v>
      </c>
      <c r="H1629" s="60">
        <v>80</v>
      </c>
      <c r="I1629" s="60">
        <v>42900000</v>
      </c>
      <c r="J1629" s="60">
        <f t="shared" si="34"/>
        <v>3432000000</v>
      </c>
      <c r="K1629" s="14"/>
      <c r="L1629" s="14"/>
      <c r="M1629" s="14"/>
      <c r="N1629" s="14"/>
      <c r="O1629" s="14"/>
      <c r="P1629" s="14"/>
      <c r="Q1629" s="14"/>
      <c r="R1629" s="14"/>
      <c r="S1629" s="14"/>
      <c r="T1629" s="14"/>
      <c r="U1629" s="14"/>
      <c r="V1629" s="14"/>
      <c r="W1629" s="14"/>
      <c r="X1629" s="14"/>
      <c r="Y1629" s="14"/>
      <c r="Z1629" s="14"/>
      <c r="AA1629" s="14"/>
      <c r="AB1629" s="14"/>
      <c r="AC1629" s="14"/>
      <c r="AD1629" s="14"/>
      <c r="AE1629" s="14"/>
    </row>
    <row r="1630" spans="1:31" s="19" customFormat="1" ht="131.25">
      <c r="A1630" s="28">
        <v>1626</v>
      </c>
      <c r="B1630" s="58" t="s">
        <v>4695</v>
      </c>
      <c r="C1630" s="35" t="s">
        <v>2971</v>
      </c>
      <c r="D1630" s="36" t="s">
        <v>1424</v>
      </c>
      <c r="E1630" s="79" t="s">
        <v>2982</v>
      </c>
      <c r="F1630" s="35" t="s">
        <v>1529</v>
      </c>
      <c r="G1630" s="35" t="s">
        <v>3069</v>
      </c>
      <c r="H1630" s="60">
        <v>60</v>
      </c>
      <c r="I1630" s="60">
        <v>51150000</v>
      </c>
      <c r="J1630" s="60">
        <f t="shared" si="34"/>
        <v>3069000000</v>
      </c>
      <c r="K1630" s="14"/>
      <c r="L1630" s="14"/>
      <c r="M1630" s="14"/>
      <c r="N1630" s="14"/>
      <c r="O1630" s="14"/>
      <c r="P1630" s="14"/>
      <c r="Q1630" s="14"/>
      <c r="R1630" s="14"/>
      <c r="S1630" s="14"/>
      <c r="T1630" s="14"/>
      <c r="U1630" s="14"/>
      <c r="V1630" s="14"/>
      <c r="W1630" s="14"/>
      <c r="X1630" s="14"/>
      <c r="Y1630" s="14"/>
      <c r="Z1630" s="14"/>
      <c r="AA1630" s="14"/>
      <c r="AB1630" s="14"/>
      <c r="AC1630" s="14"/>
      <c r="AD1630" s="14"/>
      <c r="AE1630" s="14"/>
    </row>
    <row r="1631" spans="1:31" s="19" customFormat="1" ht="225">
      <c r="A1631" s="28">
        <v>1627</v>
      </c>
      <c r="B1631" s="58" t="s">
        <v>4696</v>
      </c>
      <c r="C1631" s="35" t="s">
        <v>2971</v>
      </c>
      <c r="D1631" s="36" t="s">
        <v>1424</v>
      </c>
      <c r="E1631" s="50" t="s">
        <v>2819</v>
      </c>
      <c r="F1631" s="35" t="s">
        <v>1427</v>
      </c>
      <c r="G1631" s="35" t="s">
        <v>3069</v>
      </c>
      <c r="H1631" s="60">
        <v>50</v>
      </c>
      <c r="I1631" s="60">
        <v>51700000</v>
      </c>
      <c r="J1631" s="60">
        <f t="shared" si="34"/>
        <v>2585000000</v>
      </c>
      <c r="K1631" s="14"/>
      <c r="L1631" s="14"/>
      <c r="M1631" s="14"/>
      <c r="N1631" s="14"/>
      <c r="O1631" s="14"/>
      <c r="P1631" s="14"/>
      <c r="Q1631" s="14"/>
      <c r="R1631" s="14"/>
      <c r="S1631" s="14"/>
      <c r="T1631" s="14"/>
      <c r="U1631" s="14"/>
      <c r="V1631" s="14"/>
      <c r="W1631" s="14"/>
      <c r="X1631" s="14"/>
      <c r="Y1631" s="14"/>
      <c r="Z1631" s="14"/>
      <c r="AA1631" s="14"/>
      <c r="AB1631" s="14"/>
      <c r="AC1631" s="14"/>
      <c r="AD1631" s="14"/>
      <c r="AE1631" s="14"/>
    </row>
    <row r="1632" spans="1:31" s="19" customFormat="1" ht="187.5">
      <c r="A1632" s="28">
        <v>1628</v>
      </c>
      <c r="B1632" s="58" t="s">
        <v>4697</v>
      </c>
      <c r="C1632" s="35" t="s">
        <v>2971</v>
      </c>
      <c r="D1632" s="36" t="s">
        <v>1424</v>
      </c>
      <c r="E1632" s="50" t="s">
        <v>2485</v>
      </c>
      <c r="F1632" s="35" t="s">
        <v>1427</v>
      </c>
      <c r="G1632" s="35" t="s">
        <v>3069</v>
      </c>
      <c r="H1632" s="60">
        <v>30</v>
      </c>
      <c r="I1632" s="60">
        <v>50600000</v>
      </c>
      <c r="J1632" s="60">
        <f t="shared" si="34"/>
        <v>1518000000</v>
      </c>
      <c r="K1632" s="14"/>
      <c r="L1632" s="14"/>
      <c r="M1632" s="14"/>
      <c r="N1632" s="14"/>
      <c r="O1632" s="14"/>
      <c r="P1632" s="14"/>
      <c r="Q1632" s="14"/>
      <c r="R1632" s="14"/>
      <c r="S1632" s="14"/>
      <c r="T1632" s="14"/>
      <c r="U1632" s="14"/>
      <c r="V1632" s="14"/>
      <c r="W1632" s="14"/>
      <c r="X1632" s="14"/>
      <c r="Y1632" s="14"/>
      <c r="Z1632" s="14"/>
      <c r="AA1632" s="14"/>
      <c r="AB1632" s="14"/>
      <c r="AC1632" s="14"/>
      <c r="AD1632" s="14"/>
      <c r="AE1632" s="14"/>
    </row>
    <row r="1633" spans="1:31" s="19" customFormat="1" ht="150">
      <c r="A1633" s="28">
        <v>1629</v>
      </c>
      <c r="B1633" s="58" t="s">
        <v>4698</v>
      </c>
      <c r="C1633" s="35" t="s">
        <v>2971</v>
      </c>
      <c r="D1633" s="36" t="s">
        <v>1424</v>
      </c>
      <c r="E1633" s="50" t="s">
        <v>2968</v>
      </c>
      <c r="F1633" s="35" t="s">
        <v>1427</v>
      </c>
      <c r="G1633" s="35" t="s">
        <v>3067</v>
      </c>
      <c r="H1633" s="60">
        <v>3</v>
      </c>
      <c r="I1633" s="60">
        <v>66000000</v>
      </c>
      <c r="J1633" s="60">
        <f t="shared" si="34"/>
        <v>198000000</v>
      </c>
      <c r="K1633" s="14"/>
      <c r="L1633" s="14"/>
      <c r="M1633" s="14"/>
      <c r="N1633" s="14"/>
      <c r="O1633" s="14"/>
      <c r="P1633" s="14"/>
      <c r="Q1633" s="14"/>
      <c r="R1633" s="14"/>
      <c r="S1633" s="14"/>
      <c r="T1633" s="14"/>
      <c r="U1633" s="14"/>
      <c r="V1633" s="14"/>
      <c r="W1633" s="14"/>
      <c r="X1633" s="14"/>
      <c r="Y1633" s="14"/>
      <c r="Z1633" s="14"/>
      <c r="AA1633" s="14"/>
      <c r="AB1633" s="14"/>
      <c r="AC1633" s="14"/>
      <c r="AD1633" s="14"/>
      <c r="AE1633" s="14"/>
    </row>
    <row r="1634" spans="1:31" s="19" customFormat="1" ht="168.75">
      <c r="A1634" s="28">
        <v>1630</v>
      </c>
      <c r="B1634" s="58" t="s">
        <v>4699</v>
      </c>
      <c r="C1634" s="35" t="s">
        <v>2972</v>
      </c>
      <c r="D1634" s="36" t="s">
        <v>1426</v>
      </c>
      <c r="E1634" s="50" t="s">
        <v>2486</v>
      </c>
      <c r="F1634" s="35" t="s">
        <v>1427</v>
      </c>
      <c r="G1634" s="35" t="s">
        <v>3069</v>
      </c>
      <c r="H1634" s="60">
        <v>50</v>
      </c>
      <c r="I1634" s="60">
        <v>19525000</v>
      </c>
      <c r="J1634" s="60">
        <f t="shared" si="34"/>
        <v>976250000</v>
      </c>
      <c r="K1634" s="14"/>
      <c r="L1634" s="14"/>
      <c r="M1634" s="14"/>
      <c r="N1634" s="14"/>
      <c r="O1634" s="14"/>
      <c r="P1634" s="14"/>
      <c r="Q1634" s="14"/>
      <c r="R1634" s="14"/>
      <c r="S1634" s="14"/>
      <c r="T1634" s="14"/>
      <c r="U1634" s="14"/>
      <c r="V1634" s="14"/>
      <c r="W1634" s="14"/>
      <c r="X1634" s="14"/>
      <c r="Y1634" s="14"/>
      <c r="Z1634" s="14"/>
      <c r="AA1634" s="14"/>
      <c r="AB1634" s="14"/>
      <c r="AC1634" s="14"/>
      <c r="AD1634" s="14"/>
      <c r="AE1634" s="14"/>
    </row>
    <row r="1635" spans="1:31" s="19" customFormat="1" ht="409.5">
      <c r="A1635" s="28">
        <v>1631</v>
      </c>
      <c r="B1635" s="58" t="s">
        <v>4700</v>
      </c>
      <c r="C1635" s="35" t="s">
        <v>2971</v>
      </c>
      <c r="D1635" s="36" t="s">
        <v>1424</v>
      </c>
      <c r="E1635" s="50" t="s">
        <v>2983</v>
      </c>
      <c r="F1635" s="35" t="s">
        <v>1427</v>
      </c>
      <c r="G1635" s="35" t="s">
        <v>3067</v>
      </c>
      <c r="H1635" s="60">
        <v>5</v>
      </c>
      <c r="I1635" s="60">
        <v>40000000</v>
      </c>
      <c r="J1635" s="60">
        <f t="shared" si="34"/>
        <v>200000000</v>
      </c>
      <c r="K1635" s="14"/>
      <c r="L1635" s="14"/>
      <c r="M1635" s="14"/>
      <c r="N1635" s="14"/>
      <c r="O1635" s="14"/>
      <c r="P1635" s="14"/>
      <c r="Q1635" s="14"/>
      <c r="R1635" s="14"/>
      <c r="S1635" s="14"/>
      <c r="T1635" s="14"/>
      <c r="U1635" s="14"/>
      <c r="V1635" s="14"/>
      <c r="W1635" s="14"/>
      <c r="X1635" s="14"/>
      <c r="Y1635" s="14"/>
      <c r="Z1635" s="14"/>
      <c r="AA1635" s="14"/>
      <c r="AB1635" s="14"/>
      <c r="AC1635" s="14"/>
      <c r="AD1635" s="14"/>
      <c r="AE1635" s="14"/>
    </row>
    <row r="1636" spans="1:31" s="19" customFormat="1" ht="409.5">
      <c r="A1636" s="28">
        <v>1632</v>
      </c>
      <c r="B1636" s="58" t="s">
        <v>4701</v>
      </c>
      <c r="C1636" s="35" t="s">
        <v>2985</v>
      </c>
      <c r="D1636" s="36" t="s">
        <v>1424</v>
      </c>
      <c r="E1636" s="50" t="s">
        <v>2984</v>
      </c>
      <c r="F1636" s="35" t="s">
        <v>1459</v>
      </c>
      <c r="G1636" s="120" t="s">
        <v>3068</v>
      </c>
      <c r="H1636" s="60">
        <v>20</v>
      </c>
      <c r="I1636" s="60">
        <v>32000000</v>
      </c>
      <c r="J1636" s="60">
        <f t="shared" si="34"/>
        <v>640000000</v>
      </c>
      <c r="K1636" s="14"/>
      <c r="L1636" s="14"/>
      <c r="M1636" s="14"/>
      <c r="N1636" s="14"/>
      <c r="O1636" s="14"/>
      <c r="P1636" s="14"/>
      <c r="Q1636" s="14"/>
      <c r="R1636" s="14"/>
      <c r="S1636" s="14"/>
      <c r="T1636" s="14"/>
      <c r="U1636" s="14"/>
      <c r="V1636" s="14"/>
      <c r="W1636" s="14"/>
      <c r="X1636" s="14"/>
      <c r="Y1636" s="14"/>
      <c r="Z1636" s="14"/>
      <c r="AA1636" s="14"/>
      <c r="AB1636" s="14"/>
      <c r="AC1636" s="14"/>
      <c r="AD1636" s="14"/>
      <c r="AE1636" s="14"/>
    </row>
    <row r="1637" spans="1:31" s="19" customFormat="1" ht="187.5">
      <c r="A1637" s="28">
        <v>1633</v>
      </c>
      <c r="B1637" s="58" t="s">
        <v>4702</v>
      </c>
      <c r="C1637" s="35" t="s">
        <v>947</v>
      </c>
      <c r="D1637" s="36" t="s">
        <v>1426</v>
      </c>
      <c r="E1637" s="50" t="s">
        <v>948</v>
      </c>
      <c r="F1637" s="35" t="s">
        <v>1035</v>
      </c>
      <c r="G1637" s="35" t="s">
        <v>3069</v>
      </c>
      <c r="H1637" s="60">
        <v>10</v>
      </c>
      <c r="I1637" s="60">
        <v>27300000</v>
      </c>
      <c r="J1637" s="60">
        <f t="shared" si="34"/>
        <v>273000000</v>
      </c>
      <c r="K1637" s="14"/>
      <c r="L1637" s="14"/>
      <c r="M1637" s="14"/>
      <c r="N1637" s="14"/>
      <c r="O1637" s="14"/>
      <c r="P1637" s="14"/>
      <c r="Q1637" s="14"/>
      <c r="R1637" s="14"/>
      <c r="S1637" s="14"/>
      <c r="T1637" s="14"/>
      <c r="U1637" s="14"/>
      <c r="V1637" s="14"/>
      <c r="W1637" s="14"/>
      <c r="X1637" s="14"/>
      <c r="Y1637" s="14"/>
      <c r="Z1637" s="14"/>
      <c r="AA1637" s="14"/>
      <c r="AB1637" s="14"/>
      <c r="AC1637" s="14"/>
      <c r="AD1637" s="14"/>
      <c r="AE1637" s="14"/>
    </row>
    <row r="1638" spans="1:31" s="19" customFormat="1" ht="356.25">
      <c r="A1638" s="28">
        <v>1634</v>
      </c>
      <c r="B1638" s="58" t="s">
        <v>4703</v>
      </c>
      <c r="C1638" s="35" t="s">
        <v>2814</v>
      </c>
      <c r="D1638" s="36" t="s">
        <v>1424</v>
      </c>
      <c r="E1638" s="50" t="s">
        <v>2815</v>
      </c>
      <c r="F1638" s="35" t="s">
        <v>1427</v>
      </c>
      <c r="G1638" s="35" t="s">
        <v>3067</v>
      </c>
      <c r="H1638" s="60">
        <v>10</v>
      </c>
      <c r="I1638" s="60">
        <v>41200000</v>
      </c>
      <c r="J1638" s="60">
        <f t="shared" si="34"/>
        <v>412000000</v>
      </c>
      <c r="K1638" s="14"/>
      <c r="L1638" s="14"/>
      <c r="M1638" s="14"/>
      <c r="N1638" s="14"/>
      <c r="O1638" s="14"/>
      <c r="P1638" s="14"/>
      <c r="Q1638" s="14"/>
      <c r="R1638" s="14"/>
      <c r="S1638" s="14"/>
      <c r="T1638" s="14"/>
      <c r="U1638" s="14"/>
      <c r="V1638" s="14"/>
      <c r="W1638" s="14"/>
      <c r="X1638" s="14"/>
      <c r="Y1638" s="14"/>
      <c r="Z1638" s="14"/>
      <c r="AA1638" s="14"/>
      <c r="AB1638" s="14"/>
      <c r="AC1638" s="14"/>
      <c r="AD1638" s="14"/>
      <c r="AE1638" s="14"/>
    </row>
    <row r="1639" spans="1:31" s="19" customFormat="1" ht="187.5">
      <c r="A1639" s="28">
        <v>1635</v>
      </c>
      <c r="B1639" s="58" t="s">
        <v>4704</v>
      </c>
      <c r="C1639" s="35" t="s">
        <v>2972</v>
      </c>
      <c r="D1639" s="36" t="s">
        <v>1424</v>
      </c>
      <c r="E1639" s="50" t="s">
        <v>2813</v>
      </c>
      <c r="F1639" s="35" t="s">
        <v>1427</v>
      </c>
      <c r="G1639" s="35" t="s">
        <v>3067</v>
      </c>
      <c r="H1639" s="60">
        <v>5</v>
      </c>
      <c r="I1639" s="60">
        <v>17500000</v>
      </c>
      <c r="J1639" s="60">
        <f t="shared" si="34"/>
        <v>87500000</v>
      </c>
      <c r="K1639" s="14"/>
      <c r="L1639" s="14"/>
      <c r="M1639" s="14"/>
      <c r="N1639" s="14"/>
      <c r="O1639" s="14"/>
      <c r="P1639" s="14"/>
      <c r="Q1639" s="14"/>
      <c r="R1639" s="14"/>
      <c r="S1639" s="14"/>
      <c r="T1639" s="14"/>
      <c r="U1639" s="14"/>
      <c r="V1639" s="14"/>
      <c r="W1639" s="14"/>
      <c r="X1639" s="14"/>
      <c r="Y1639" s="14"/>
      <c r="Z1639" s="14"/>
      <c r="AA1639" s="14"/>
      <c r="AB1639" s="14"/>
      <c r="AC1639" s="14"/>
      <c r="AD1639" s="14"/>
      <c r="AE1639" s="14"/>
    </row>
    <row r="1640" spans="1:31" s="19" customFormat="1" ht="168.75">
      <c r="A1640" s="28">
        <v>1636</v>
      </c>
      <c r="B1640" s="58" t="s">
        <v>4705</v>
      </c>
      <c r="C1640" s="35" t="s">
        <v>2971</v>
      </c>
      <c r="D1640" s="36" t="s">
        <v>1424</v>
      </c>
      <c r="E1640" s="50" t="s">
        <v>2816</v>
      </c>
      <c r="F1640" s="35" t="s">
        <v>1088</v>
      </c>
      <c r="G1640" s="35" t="s">
        <v>3069</v>
      </c>
      <c r="H1640" s="60">
        <v>50</v>
      </c>
      <c r="I1640" s="60">
        <v>51216000</v>
      </c>
      <c r="J1640" s="60">
        <f t="shared" si="34"/>
        <v>2560800000</v>
      </c>
      <c r="K1640" s="14"/>
      <c r="L1640" s="14"/>
      <c r="M1640" s="14"/>
      <c r="N1640" s="14"/>
      <c r="O1640" s="14"/>
      <c r="P1640" s="14"/>
      <c r="Q1640" s="14"/>
      <c r="R1640" s="14"/>
      <c r="S1640" s="14"/>
      <c r="T1640" s="14"/>
      <c r="U1640" s="14"/>
      <c r="V1640" s="14"/>
      <c r="W1640" s="14"/>
      <c r="X1640" s="14"/>
      <c r="Y1640" s="14"/>
      <c r="Z1640" s="14"/>
      <c r="AA1640" s="14"/>
      <c r="AB1640" s="14"/>
      <c r="AC1640" s="14"/>
      <c r="AD1640" s="14"/>
      <c r="AE1640" s="14"/>
    </row>
    <row r="1641" spans="1:31" s="19" customFormat="1" ht="187.5">
      <c r="A1641" s="28">
        <v>1637</v>
      </c>
      <c r="B1641" s="58" t="s">
        <v>4706</v>
      </c>
      <c r="C1641" s="35" t="s">
        <v>2971</v>
      </c>
      <c r="D1641" s="36" t="s">
        <v>1424</v>
      </c>
      <c r="E1641" s="50" t="s">
        <v>2487</v>
      </c>
      <c r="F1641" s="35" t="s">
        <v>1088</v>
      </c>
      <c r="G1641" s="35" t="s">
        <v>3069</v>
      </c>
      <c r="H1641" s="60">
        <v>80</v>
      </c>
      <c r="I1641" s="60">
        <v>53130000</v>
      </c>
      <c r="J1641" s="60">
        <f t="shared" si="34"/>
        <v>4250400000</v>
      </c>
      <c r="K1641" s="14"/>
      <c r="L1641" s="14"/>
      <c r="M1641" s="14"/>
      <c r="N1641" s="14"/>
      <c r="O1641" s="14"/>
      <c r="P1641" s="14"/>
      <c r="Q1641" s="14"/>
      <c r="R1641" s="14"/>
      <c r="S1641" s="14"/>
      <c r="T1641" s="14"/>
      <c r="U1641" s="14"/>
      <c r="V1641" s="14"/>
      <c r="W1641" s="14"/>
      <c r="X1641" s="14"/>
      <c r="Y1641" s="14"/>
      <c r="Z1641" s="14"/>
      <c r="AA1641" s="14"/>
      <c r="AB1641" s="14"/>
      <c r="AC1641" s="14"/>
      <c r="AD1641" s="14"/>
      <c r="AE1641" s="14"/>
    </row>
    <row r="1642" spans="1:31" s="19" customFormat="1" ht="225">
      <c r="A1642" s="28">
        <v>1638</v>
      </c>
      <c r="B1642" s="58" t="s">
        <v>4707</v>
      </c>
      <c r="C1642" s="35" t="s">
        <v>2972</v>
      </c>
      <c r="D1642" s="36" t="s">
        <v>1424</v>
      </c>
      <c r="E1642" s="50" t="s">
        <v>2488</v>
      </c>
      <c r="F1642" s="35" t="s">
        <v>333</v>
      </c>
      <c r="G1642" s="35" t="s">
        <v>3067</v>
      </c>
      <c r="H1642" s="60">
        <v>20</v>
      </c>
      <c r="I1642" s="60">
        <v>21450000</v>
      </c>
      <c r="J1642" s="60">
        <f t="shared" si="34"/>
        <v>429000000</v>
      </c>
      <c r="K1642" s="14"/>
      <c r="L1642" s="14"/>
      <c r="M1642" s="14"/>
      <c r="N1642" s="14"/>
      <c r="O1642" s="14"/>
      <c r="P1642" s="14"/>
      <c r="Q1642" s="14"/>
      <c r="R1642" s="14"/>
      <c r="S1642" s="14"/>
      <c r="T1642" s="14"/>
      <c r="U1642" s="14"/>
      <c r="V1642" s="14"/>
      <c r="W1642" s="14"/>
      <c r="X1642" s="14"/>
      <c r="Y1642" s="14"/>
      <c r="Z1642" s="14"/>
      <c r="AA1642" s="14"/>
      <c r="AB1642" s="14"/>
      <c r="AC1642" s="14"/>
      <c r="AD1642" s="14"/>
      <c r="AE1642" s="14"/>
    </row>
    <row r="1643" spans="1:31" s="19" customFormat="1" ht="131.25">
      <c r="A1643" s="28">
        <v>1639</v>
      </c>
      <c r="B1643" s="58" t="s">
        <v>4708</v>
      </c>
      <c r="C1643" s="35" t="s">
        <v>2972</v>
      </c>
      <c r="D1643" s="36" t="s">
        <v>1424</v>
      </c>
      <c r="E1643" s="50" t="s">
        <v>2969</v>
      </c>
      <c r="F1643" s="35" t="s">
        <v>1427</v>
      </c>
      <c r="G1643" s="35" t="s">
        <v>3067</v>
      </c>
      <c r="H1643" s="60">
        <v>5</v>
      </c>
      <c r="I1643" s="60">
        <v>18920000</v>
      </c>
      <c r="J1643" s="60">
        <f t="shared" si="34"/>
        <v>94600000</v>
      </c>
      <c r="K1643" s="14"/>
      <c r="L1643" s="14"/>
      <c r="M1643" s="14"/>
      <c r="N1643" s="14"/>
      <c r="O1643" s="14"/>
      <c r="P1643" s="14"/>
      <c r="Q1643" s="14"/>
      <c r="R1643" s="14"/>
      <c r="S1643" s="14"/>
      <c r="T1643" s="14"/>
      <c r="U1643" s="14"/>
      <c r="V1643" s="14"/>
      <c r="W1643" s="14"/>
      <c r="X1643" s="14"/>
      <c r="Y1643" s="14"/>
      <c r="Z1643" s="14"/>
      <c r="AA1643" s="14"/>
      <c r="AB1643" s="14"/>
      <c r="AC1643" s="14"/>
      <c r="AD1643" s="14"/>
      <c r="AE1643" s="14"/>
    </row>
    <row r="1644" spans="1:31" s="19" customFormat="1" ht="300">
      <c r="A1644" s="28">
        <v>1640</v>
      </c>
      <c r="B1644" s="58" t="s">
        <v>4709</v>
      </c>
      <c r="C1644" s="35" t="s">
        <v>2971</v>
      </c>
      <c r="D1644" s="36" t="s">
        <v>1424</v>
      </c>
      <c r="E1644" s="124" t="s">
        <v>2489</v>
      </c>
      <c r="F1644" s="35" t="s">
        <v>1427</v>
      </c>
      <c r="G1644" s="35" t="s">
        <v>3069</v>
      </c>
      <c r="H1644" s="60">
        <v>10</v>
      </c>
      <c r="I1644" s="60">
        <v>40800000</v>
      </c>
      <c r="J1644" s="60">
        <f t="shared" si="34"/>
        <v>408000000</v>
      </c>
      <c r="K1644" s="14"/>
      <c r="L1644" s="14"/>
      <c r="M1644" s="14"/>
      <c r="N1644" s="14"/>
      <c r="O1644" s="14"/>
      <c r="P1644" s="14"/>
      <c r="Q1644" s="14"/>
      <c r="R1644" s="14"/>
      <c r="S1644" s="14"/>
      <c r="T1644" s="14"/>
      <c r="U1644" s="14"/>
      <c r="V1644" s="14"/>
      <c r="W1644" s="14"/>
      <c r="X1644" s="14"/>
      <c r="Y1644" s="14"/>
      <c r="Z1644" s="14"/>
      <c r="AA1644" s="14"/>
      <c r="AB1644" s="14"/>
      <c r="AC1644" s="14"/>
      <c r="AD1644" s="14"/>
      <c r="AE1644" s="14"/>
    </row>
    <row r="1645" spans="1:31" s="19" customFormat="1" ht="37.5">
      <c r="A1645" s="28">
        <v>1641</v>
      </c>
      <c r="B1645" s="58" t="s">
        <v>4710</v>
      </c>
      <c r="C1645" s="35" t="s">
        <v>2962</v>
      </c>
      <c r="D1645" s="36" t="s">
        <v>1424</v>
      </c>
      <c r="E1645" s="50" t="s">
        <v>2963</v>
      </c>
      <c r="F1645" s="35" t="s">
        <v>1427</v>
      </c>
      <c r="G1645" s="35" t="s">
        <v>3067</v>
      </c>
      <c r="H1645" s="60">
        <v>20</v>
      </c>
      <c r="I1645" s="60">
        <v>693000</v>
      </c>
      <c r="J1645" s="60">
        <f t="shared" si="34"/>
        <v>13860000</v>
      </c>
      <c r="K1645" s="14"/>
      <c r="L1645" s="14"/>
      <c r="M1645" s="14"/>
      <c r="N1645" s="14"/>
      <c r="O1645" s="14"/>
      <c r="P1645" s="14"/>
      <c r="Q1645" s="14"/>
      <c r="R1645" s="14"/>
      <c r="S1645" s="14"/>
      <c r="T1645" s="14"/>
      <c r="U1645" s="14"/>
      <c r="V1645" s="14"/>
      <c r="W1645" s="14"/>
      <c r="X1645" s="14"/>
      <c r="Y1645" s="14"/>
      <c r="Z1645" s="14"/>
      <c r="AA1645" s="14"/>
      <c r="AB1645" s="14"/>
      <c r="AC1645" s="14"/>
      <c r="AD1645" s="14"/>
      <c r="AE1645" s="14"/>
    </row>
    <row r="1646" spans="1:31" s="19" customFormat="1" ht="37.5">
      <c r="A1646" s="28">
        <v>1642</v>
      </c>
      <c r="B1646" s="58" t="s">
        <v>4711</v>
      </c>
      <c r="C1646" s="35" t="s">
        <v>2962</v>
      </c>
      <c r="D1646" s="36" t="s">
        <v>1424</v>
      </c>
      <c r="E1646" s="50" t="s">
        <v>2964</v>
      </c>
      <c r="F1646" s="35" t="s">
        <v>1427</v>
      </c>
      <c r="G1646" s="35" t="s">
        <v>3067</v>
      </c>
      <c r="H1646" s="60">
        <v>20</v>
      </c>
      <c r="I1646" s="60">
        <v>693000</v>
      </c>
      <c r="J1646" s="60">
        <f t="shared" si="34"/>
        <v>13860000</v>
      </c>
      <c r="K1646" s="14"/>
      <c r="L1646" s="14"/>
      <c r="M1646" s="14"/>
      <c r="N1646" s="14"/>
      <c r="O1646" s="14"/>
      <c r="P1646" s="14"/>
      <c r="Q1646" s="14"/>
      <c r="R1646" s="14"/>
      <c r="S1646" s="14"/>
      <c r="T1646" s="14"/>
      <c r="U1646" s="14"/>
      <c r="V1646" s="14"/>
      <c r="W1646" s="14"/>
      <c r="X1646" s="14"/>
      <c r="Y1646" s="14"/>
      <c r="Z1646" s="14"/>
      <c r="AA1646" s="14"/>
      <c r="AB1646" s="14"/>
      <c r="AC1646" s="14"/>
      <c r="AD1646" s="14"/>
      <c r="AE1646" s="14"/>
    </row>
    <row r="1647" spans="1:31" s="19" customFormat="1" ht="131.25">
      <c r="A1647" s="28">
        <v>1643</v>
      </c>
      <c r="B1647" s="58" t="s">
        <v>4712</v>
      </c>
      <c r="C1647" s="35" t="s">
        <v>2987</v>
      </c>
      <c r="D1647" s="36" t="s">
        <v>1424</v>
      </c>
      <c r="E1647" s="50" t="s">
        <v>2970</v>
      </c>
      <c r="F1647" s="35" t="s">
        <v>1427</v>
      </c>
      <c r="G1647" s="35" t="s">
        <v>3067</v>
      </c>
      <c r="H1647" s="60">
        <v>20</v>
      </c>
      <c r="I1647" s="60">
        <v>47300000</v>
      </c>
      <c r="J1647" s="60">
        <f t="shared" si="34"/>
        <v>946000000</v>
      </c>
      <c r="K1647" s="14"/>
      <c r="L1647" s="14"/>
      <c r="M1647" s="14"/>
      <c r="N1647" s="14"/>
      <c r="O1647" s="14"/>
      <c r="P1647" s="14"/>
      <c r="Q1647" s="14"/>
      <c r="R1647" s="14"/>
      <c r="S1647" s="14"/>
      <c r="T1647" s="14"/>
      <c r="U1647" s="14"/>
      <c r="V1647" s="14"/>
      <c r="W1647" s="14"/>
      <c r="X1647" s="14"/>
      <c r="Y1647" s="14"/>
      <c r="Z1647" s="14"/>
      <c r="AA1647" s="14"/>
      <c r="AB1647" s="14"/>
      <c r="AC1647" s="14"/>
      <c r="AD1647" s="14"/>
      <c r="AE1647" s="14"/>
    </row>
    <row r="1648" spans="1:31" s="19" customFormat="1" ht="168.75">
      <c r="A1648" s="28">
        <v>1644</v>
      </c>
      <c r="B1648" s="58" t="s">
        <v>4713</v>
      </c>
      <c r="C1648" s="35" t="s">
        <v>2987</v>
      </c>
      <c r="D1648" s="36" t="s">
        <v>1424</v>
      </c>
      <c r="E1648" s="50" t="s">
        <v>2490</v>
      </c>
      <c r="F1648" s="35" t="s">
        <v>1427</v>
      </c>
      <c r="G1648" s="35" t="s">
        <v>3067</v>
      </c>
      <c r="H1648" s="60">
        <v>50</v>
      </c>
      <c r="I1648" s="60">
        <v>50380000</v>
      </c>
      <c r="J1648" s="60">
        <f t="shared" si="34"/>
        <v>2519000000</v>
      </c>
      <c r="K1648" s="14"/>
      <c r="L1648" s="14"/>
      <c r="M1648" s="14"/>
      <c r="N1648" s="14"/>
      <c r="O1648" s="14"/>
      <c r="P1648" s="14"/>
      <c r="Q1648" s="14"/>
      <c r="R1648" s="14"/>
      <c r="S1648" s="14"/>
      <c r="T1648" s="14"/>
      <c r="U1648" s="14"/>
      <c r="V1648" s="14"/>
      <c r="W1648" s="14"/>
      <c r="X1648" s="14"/>
      <c r="Y1648" s="14"/>
      <c r="Z1648" s="14"/>
      <c r="AA1648" s="14"/>
      <c r="AB1648" s="14"/>
      <c r="AC1648" s="14"/>
      <c r="AD1648" s="14"/>
      <c r="AE1648" s="14"/>
    </row>
    <row r="1649" spans="1:31" s="19" customFormat="1" ht="281.25">
      <c r="A1649" s="28">
        <v>1645</v>
      </c>
      <c r="B1649" s="58" t="s">
        <v>4714</v>
      </c>
      <c r="C1649" s="35" t="s">
        <v>2989</v>
      </c>
      <c r="D1649" s="36" t="s">
        <v>1424</v>
      </c>
      <c r="E1649" s="50" t="s">
        <v>2986</v>
      </c>
      <c r="F1649" s="35" t="s">
        <v>1427</v>
      </c>
      <c r="G1649" s="35" t="s">
        <v>3069</v>
      </c>
      <c r="H1649" s="60">
        <v>30</v>
      </c>
      <c r="I1649" s="60">
        <v>47850000</v>
      </c>
      <c r="J1649" s="60">
        <f t="shared" si="34"/>
        <v>1435500000</v>
      </c>
      <c r="K1649" s="14"/>
      <c r="L1649" s="14"/>
      <c r="M1649" s="14"/>
      <c r="N1649" s="14"/>
      <c r="O1649" s="14"/>
      <c r="P1649" s="14"/>
      <c r="Q1649" s="14"/>
      <c r="R1649" s="14"/>
      <c r="S1649" s="14"/>
      <c r="T1649" s="14"/>
      <c r="U1649" s="14"/>
      <c r="V1649" s="14"/>
      <c r="W1649" s="14"/>
      <c r="X1649" s="14"/>
      <c r="Y1649" s="14"/>
      <c r="Z1649" s="14"/>
      <c r="AA1649" s="14"/>
      <c r="AB1649" s="14"/>
      <c r="AC1649" s="14"/>
      <c r="AD1649" s="14"/>
      <c r="AE1649" s="14"/>
    </row>
    <row r="1650" spans="1:31" s="19" customFormat="1" ht="243.75">
      <c r="A1650" s="28">
        <v>1646</v>
      </c>
      <c r="B1650" s="58" t="s">
        <v>4715</v>
      </c>
      <c r="C1650" s="35" t="s">
        <v>2989</v>
      </c>
      <c r="D1650" s="36" t="s">
        <v>1424</v>
      </c>
      <c r="E1650" s="50" t="s">
        <v>2988</v>
      </c>
      <c r="F1650" s="35" t="s">
        <v>1427</v>
      </c>
      <c r="G1650" s="35" t="s">
        <v>3069</v>
      </c>
      <c r="H1650" s="60">
        <v>50</v>
      </c>
      <c r="I1650" s="60">
        <v>47850000</v>
      </c>
      <c r="J1650" s="60">
        <f t="shared" si="34"/>
        <v>2392500000</v>
      </c>
      <c r="K1650" s="14"/>
      <c r="L1650" s="14"/>
      <c r="M1650" s="14"/>
      <c r="N1650" s="14"/>
      <c r="O1650" s="14"/>
      <c r="P1650" s="14"/>
      <c r="Q1650" s="14"/>
      <c r="R1650" s="14"/>
      <c r="S1650" s="14"/>
      <c r="T1650" s="14"/>
      <c r="U1650" s="14"/>
      <c r="V1650" s="14"/>
      <c r="W1650" s="14"/>
      <c r="X1650" s="14"/>
      <c r="Y1650" s="14"/>
      <c r="Z1650" s="14"/>
      <c r="AA1650" s="14"/>
      <c r="AB1650" s="14"/>
      <c r="AC1650" s="14"/>
      <c r="AD1650" s="14"/>
      <c r="AE1650" s="14"/>
    </row>
    <row r="1651" spans="1:31" s="19" customFormat="1" ht="150">
      <c r="A1651" s="28">
        <v>1647</v>
      </c>
      <c r="B1651" s="58" t="s">
        <v>4716</v>
      </c>
      <c r="C1651" s="35" t="s">
        <v>2817</v>
      </c>
      <c r="D1651" s="36" t="s">
        <v>1424</v>
      </c>
      <c r="E1651" s="50" t="s">
        <v>334</v>
      </c>
      <c r="F1651" s="35" t="s">
        <v>1427</v>
      </c>
      <c r="G1651" s="35" t="s">
        <v>3067</v>
      </c>
      <c r="H1651" s="60">
        <v>10</v>
      </c>
      <c r="I1651" s="60">
        <v>19250000</v>
      </c>
      <c r="J1651" s="60">
        <f t="shared" si="34"/>
        <v>192500000</v>
      </c>
      <c r="K1651" s="14"/>
      <c r="L1651" s="14"/>
      <c r="M1651" s="14"/>
      <c r="N1651" s="14"/>
      <c r="O1651" s="14"/>
      <c r="P1651" s="14"/>
      <c r="Q1651" s="14"/>
      <c r="R1651" s="14"/>
      <c r="S1651" s="14"/>
      <c r="T1651" s="14"/>
      <c r="U1651" s="14"/>
      <c r="V1651" s="14"/>
      <c r="W1651" s="14"/>
      <c r="X1651" s="14"/>
      <c r="Y1651" s="14"/>
      <c r="Z1651" s="14"/>
      <c r="AA1651" s="14"/>
      <c r="AB1651" s="14"/>
      <c r="AC1651" s="14"/>
      <c r="AD1651" s="14"/>
      <c r="AE1651" s="14"/>
    </row>
    <row r="1652" spans="1:31" s="19" customFormat="1" ht="112.5">
      <c r="A1652" s="28">
        <v>1648</v>
      </c>
      <c r="B1652" s="58" t="s">
        <v>4717</v>
      </c>
      <c r="C1652" s="35" t="s">
        <v>2992</v>
      </c>
      <c r="D1652" s="36" t="s">
        <v>1424</v>
      </c>
      <c r="E1652" s="50" t="s">
        <v>2812</v>
      </c>
      <c r="F1652" s="35" t="s">
        <v>1441</v>
      </c>
      <c r="G1652" s="120" t="s">
        <v>3068</v>
      </c>
      <c r="H1652" s="60">
        <v>101408</v>
      </c>
      <c r="I1652" s="60">
        <v>2640</v>
      </c>
      <c r="J1652" s="60">
        <f t="shared" si="34"/>
        <v>267717120</v>
      </c>
      <c r="K1652" s="14"/>
      <c r="L1652" s="14"/>
      <c r="M1652" s="14"/>
      <c r="N1652" s="14"/>
      <c r="O1652" s="14"/>
      <c r="P1652" s="14"/>
      <c r="Q1652" s="14"/>
      <c r="R1652" s="14"/>
      <c r="S1652" s="14"/>
      <c r="T1652" s="14"/>
      <c r="U1652" s="14"/>
      <c r="V1652" s="14"/>
      <c r="W1652" s="14"/>
      <c r="X1652" s="14"/>
      <c r="Y1652" s="14"/>
      <c r="Z1652" s="14"/>
      <c r="AA1652" s="14"/>
      <c r="AB1652" s="14"/>
      <c r="AC1652" s="14"/>
      <c r="AD1652" s="14"/>
      <c r="AE1652" s="14"/>
    </row>
    <row r="1653" spans="1:31" s="19" customFormat="1" ht="37.5">
      <c r="A1653" s="28">
        <v>1649</v>
      </c>
      <c r="B1653" s="58" t="s">
        <v>4718</v>
      </c>
      <c r="C1653" s="35" t="s">
        <v>335</v>
      </c>
      <c r="D1653" s="36" t="s">
        <v>1426</v>
      </c>
      <c r="E1653" s="50" t="s">
        <v>336</v>
      </c>
      <c r="F1653" s="35" t="s">
        <v>1427</v>
      </c>
      <c r="G1653" s="35" t="s">
        <v>3067</v>
      </c>
      <c r="H1653" s="60">
        <v>6</v>
      </c>
      <c r="I1653" s="60">
        <v>5084000</v>
      </c>
      <c r="J1653" s="60">
        <f t="shared" si="34"/>
        <v>30504000</v>
      </c>
      <c r="K1653" s="14"/>
      <c r="L1653" s="14"/>
      <c r="M1653" s="14"/>
      <c r="N1653" s="14"/>
      <c r="O1653" s="14"/>
      <c r="P1653" s="14"/>
      <c r="Q1653" s="14"/>
      <c r="R1653" s="14"/>
      <c r="S1653" s="14"/>
      <c r="T1653" s="14"/>
      <c r="U1653" s="14"/>
      <c r="V1653" s="14"/>
      <c r="W1653" s="14"/>
      <c r="X1653" s="14"/>
      <c r="Y1653" s="14"/>
      <c r="Z1653" s="14"/>
      <c r="AA1653" s="14"/>
      <c r="AB1653" s="14"/>
      <c r="AC1653" s="14"/>
      <c r="AD1653" s="14"/>
      <c r="AE1653" s="14"/>
    </row>
    <row r="1654" spans="1:31" s="19" customFormat="1" ht="56.25">
      <c r="A1654" s="28">
        <v>1650</v>
      </c>
      <c r="B1654" s="58" t="s">
        <v>4719</v>
      </c>
      <c r="C1654" s="152" t="s">
        <v>2993</v>
      </c>
      <c r="D1654" s="36" t="s">
        <v>1424</v>
      </c>
      <c r="E1654" s="137" t="s">
        <v>2994</v>
      </c>
      <c r="F1654" s="35" t="s">
        <v>1427</v>
      </c>
      <c r="G1654" s="120" t="s">
        <v>3068</v>
      </c>
      <c r="H1654" s="60">
        <v>200</v>
      </c>
      <c r="I1654" s="60">
        <v>34200</v>
      </c>
      <c r="J1654" s="60">
        <f t="shared" si="34"/>
        <v>6840000</v>
      </c>
      <c r="K1654" s="14"/>
      <c r="L1654" s="14"/>
      <c r="M1654" s="14"/>
      <c r="N1654" s="14"/>
      <c r="O1654" s="14"/>
      <c r="P1654" s="14"/>
      <c r="Q1654" s="14"/>
      <c r="R1654" s="14"/>
      <c r="S1654" s="14"/>
      <c r="T1654" s="14"/>
      <c r="U1654" s="14"/>
      <c r="V1654" s="14"/>
      <c r="W1654" s="14"/>
      <c r="X1654" s="14"/>
      <c r="Y1654" s="14"/>
      <c r="Z1654" s="14"/>
      <c r="AA1654" s="14"/>
      <c r="AB1654" s="14"/>
      <c r="AC1654" s="14"/>
      <c r="AD1654" s="14"/>
      <c r="AE1654" s="14"/>
    </row>
    <row r="1655" spans="1:31" s="19" customFormat="1" ht="56.25">
      <c r="A1655" s="28">
        <v>1651</v>
      </c>
      <c r="B1655" s="58" t="s">
        <v>4720</v>
      </c>
      <c r="C1655" s="35" t="s">
        <v>2995</v>
      </c>
      <c r="D1655" s="36" t="s">
        <v>1435</v>
      </c>
      <c r="E1655" s="50" t="s">
        <v>2996</v>
      </c>
      <c r="F1655" s="35" t="s">
        <v>1425</v>
      </c>
      <c r="G1655" s="35" t="s">
        <v>3067</v>
      </c>
      <c r="H1655" s="60">
        <v>20</v>
      </c>
      <c r="I1655" s="60">
        <v>11500000</v>
      </c>
      <c r="J1655" s="60">
        <f t="shared" si="34"/>
        <v>230000000</v>
      </c>
      <c r="K1655" s="14"/>
      <c r="L1655" s="14"/>
      <c r="M1655" s="14"/>
      <c r="N1655" s="14"/>
      <c r="O1655" s="14"/>
      <c r="P1655" s="14"/>
      <c r="Q1655" s="14"/>
      <c r="R1655" s="14"/>
      <c r="S1655" s="14"/>
      <c r="T1655" s="14"/>
      <c r="U1655" s="14"/>
      <c r="V1655" s="14"/>
      <c r="W1655" s="14"/>
      <c r="X1655" s="14"/>
      <c r="Y1655" s="14"/>
      <c r="Z1655" s="14"/>
      <c r="AA1655" s="14"/>
      <c r="AB1655" s="14"/>
      <c r="AC1655" s="14"/>
      <c r="AD1655" s="14"/>
      <c r="AE1655" s="14"/>
    </row>
    <row r="1656" spans="1:31" s="19" customFormat="1" ht="56.25">
      <c r="A1656" s="28">
        <v>1652</v>
      </c>
      <c r="B1656" s="58" t="s">
        <v>4721</v>
      </c>
      <c r="C1656" s="35" t="s">
        <v>2997</v>
      </c>
      <c r="D1656" s="36" t="s">
        <v>1435</v>
      </c>
      <c r="E1656" s="50" t="s">
        <v>2998</v>
      </c>
      <c r="F1656" s="35" t="s">
        <v>1425</v>
      </c>
      <c r="G1656" s="35" t="s">
        <v>3067</v>
      </c>
      <c r="H1656" s="60">
        <v>90</v>
      </c>
      <c r="I1656" s="60">
        <v>11900000</v>
      </c>
      <c r="J1656" s="60">
        <f t="shared" si="34"/>
        <v>1071000000</v>
      </c>
      <c r="K1656" s="14"/>
      <c r="L1656" s="14"/>
      <c r="M1656" s="14"/>
      <c r="N1656" s="14"/>
      <c r="O1656" s="14"/>
      <c r="P1656" s="14"/>
      <c r="Q1656" s="14"/>
      <c r="R1656" s="14"/>
      <c r="S1656" s="14"/>
      <c r="T1656" s="14"/>
      <c r="U1656" s="14"/>
      <c r="V1656" s="14"/>
      <c r="W1656" s="14"/>
      <c r="X1656" s="14"/>
      <c r="Y1656" s="14"/>
      <c r="Z1656" s="14"/>
      <c r="AA1656" s="14"/>
      <c r="AB1656" s="14"/>
      <c r="AC1656" s="14"/>
      <c r="AD1656" s="14"/>
      <c r="AE1656" s="14"/>
    </row>
    <row r="1657" spans="1:31" s="19" customFormat="1" ht="56.25">
      <c r="A1657" s="28">
        <v>1653</v>
      </c>
      <c r="B1657" s="58" t="s">
        <v>4722</v>
      </c>
      <c r="C1657" s="35" t="s">
        <v>2997</v>
      </c>
      <c r="D1657" s="36" t="s">
        <v>1435</v>
      </c>
      <c r="E1657" s="50" t="s">
        <v>2999</v>
      </c>
      <c r="F1657" s="35" t="s">
        <v>1425</v>
      </c>
      <c r="G1657" s="35" t="s">
        <v>3067</v>
      </c>
      <c r="H1657" s="60">
        <v>20</v>
      </c>
      <c r="I1657" s="60">
        <v>17000000</v>
      </c>
      <c r="J1657" s="60">
        <f t="shared" si="34"/>
        <v>340000000</v>
      </c>
      <c r="K1657" s="14"/>
      <c r="L1657" s="14"/>
      <c r="M1657" s="14"/>
      <c r="N1657" s="14"/>
      <c r="O1657" s="14"/>
      <c r="P1657" s="14"/>
      <c r="Q1657" s="14"/>
      <c r="R1657" s="14"/>
      <c r="S1657" s="14"/>
      <c r="T1657" s="14"/>
      <c r="U1657" s="14"/>
      <c r="V1657" s="14"/>
      <c r="W1657" s="14"/>
      <c r="X1657" s="14"/>
      <c r="Y1657" s="14"/>
      <c r="Z1657" s="14"/>
      <c r="AA1657" s="14"/>
      <c r="AB1657" s="14"/>
      <c r="AC1657" s="14"/>
      <c r="AD1657" s="14"/>
      <c r="AE1657" s="14"/>
    </row>
    <row r="1658" spans="1:31" s="19" customFormat="1" ht="37.5">
      <c r="A1658" s="28">
        <v>1654</v>
      </c>
      <c r="B1658" s="58" t="s">
        <v>4723</v>
      </c>
      <c r="C1658" s="35" t="s">
        <v>337</v>
      </c>
      <c r="D1658" s="36" t="s">
        <v>1424</v>
      </c>
      <c r="E1658" s="50" t="s">
        <v>1431</v>
      </c>
      <c r="F1658" s="35" t="s">
        <v>1429</v>
      </c>
      <c r="G1658" s="35" t="s">
        <v>3067</v>
      </c>
      <c r="H1658" s="60">
        <v>14</v>
      </c>
      <c r="I1658" s="60">
        <v>16500000</v>
      </c>
      <c r="J1658" s="60">
        <f t="shared" si="34"/>
        <v>231000000</v>
      </c>
      <c r="K1658" s="14"/>
      <c r="L1658" s="14"/>
      <c r="M1658" s="14"/>
      <c r="N1658" s="14"/>
      <c r="O1658" s="14"/>
      <c r="P1658" s="14"/>
      <c r="Q1658" s="14"/>
      <c r="R1658" s="14"/>
      <c r="S1658" s="14"/>
      <c r="T1658" s="14"/>
      <c r="U1658" s="14"/>
      <c r="V1658" s="14"/>
      <c r="W1658" s="14"/>
      <c r="X1658" s="14"/>
      <c r="Y1658" s="14"/>
      <c r="Z1658" s="14"/>
      <c r="AA1658" s="14"/>
      <c r="AB1658" s="14"/>
      <c r="AC1658" s="14"/>
      <c r="AD1658" s="14"/>
      <c r="AE1658" s="14"/>
    </row>
    <row r="1659" spans="1:31" s="19" customFormat="1" ht="56.25">
      <c r="A1659" s="28">
        <v>1655</v>
      </c>
      <c r="B1659" s="58" t="s">
        <v>4724</v>
      </c>
      <c r="C1659" s="35" t="s">
        <v>3000</v>
      </c>
      <c r="D1659" s="36" t="s">
        <v>1424</v>
      </c>
      <c r="E1659" s="50" t="s">
        <v>3001</v>
      </c>
      <c r="F1659" s="35" t="s">
        <v>1427</v>
      </c>
      <c r="G1659" s="35" t="s">
        <v>3067</v>
      </c>
      <c r="H1659" s="60">
        <v>7</v>
      </c>
      <c r="I1659" s="60">
        <v>3520000</v>
      </c>
      <c r="J1659" s="60">
        <f t="shared" si="34"/>
        <v>24640000</v>
      </c>
      <c r="K1659" s="14"/>
      <c r="L1659" s="14"/>
      <c r="M1659" s="14"/>
      <c r="N1659" s="14"/>
      <c r="O1659" s="14"/>
      <c r="P1659" s="14"/>
      <c r="Q1659" s="14"/>
      <c r="R1659" s="14"/>
      <c r="S1659" s="14"/>
      <c r="T1659" s="14"/>
      <c r="U1659" s="14"/>
      <c r="V1659" s="14"/>
      <c r="W1659" s="14"/>
      <c r="X1659" s="14"/>
      <c r="Y1659" s="14"/>
      <c r="Z1659" s="14"/>
      <c r="AA1659" s="14"/>
      <c r="AB1659" s="14"/>
      <c r="AC1659" s="14"/>
      <c r="AD1659" s="14"/>
      <c r="AE1659" s="14"/>
    </row>
    <row r="1660" spans="1:31" s="19" customFormat="1" ht="56.25">
      <c r="A1660" s="28">
        <v>1656</v>
      </c>
      <c r="B1660" s="58" t="s">
        <v>4725</v>
      </c>
      <c r="C1660" s="35" t="s">
        <v>3000</v>
      </c>
      <c r="D1660" s="36" t="s">
        <v>1424</v>
      </c>
      <c r="E1660" s="50" t="s">
        <v>3002</v>
      </c>
      <c r="F1660" s="35" t="s">
        <v>1427</v>
      </c>
      <c r="G1660" s="35" t="s">
        <v>3067</v>
      </c>
      <c r="H1660" s="60">
        <v>25</v>
      </c>
      <c r="I1660" s="60">
        <v>3520000</v>
      </c>
      <c r="J1660" s="60">
        <f t="shared" si="34"/>
        <v>88000000</v>
      </c>
      <c r="K1660" s="14"/>
      <c r="L1660" s="14"/>
      <c r="M1660" s="14"/>
      <c r="N1660" s="14"/>
      <c r="O1660" s="14"/>
      <c r="P1660" s="14"/>
      <c r="Q1660" s="14"/>
      <c r="R1660" s="14"/>
      <c r="S1660" s="14"/>
      <c r="T1660" s="14"/>
      <c r="U1660" s="14"/>
      <c r="V1660" s="14"/>
      <c r="W1660" s="14"/>
      <c r="X1660" s="14"/>
      <c r="Y1660" s="14"/>
      <c r="Z1660" s="14"/>
      <c r="AA1660" s="14"/>
      <c r="AB1660" s="14"/>
      <c r="AC1660" s="14"/>
      <c r="AD1660" s="14"/>
      <c r="AE1660" s="14"/>
    </row>
    <row r="1661" spans="1:31" s="19" customFormat="1" ht="75">
      <c r="A1661" s="28">
        <v>1657</v>
      </c>
      <c r="B1661" s="58" t="s">
        <v>4726</v>
      </c>
      <c r="C1661" s="35" t="s">
        <v>2491</v>
      </c>
      <c r="D1661" s="36" t="s">
        <v>1424</v>
      </c>
      <c r="E1661" s="50" t="s">
        <v>338</v>
      </c>
      <c r="F1661" s="35" t="s">
        <v>1427</v>
      </c>
      <c r="G1661" s="35" t="s">
        <v>3067</v>
      </c>
      <c r="H1661" s="60">
        <v>20</v>
      </c>
      <c r="I1661" s="60">
        <v>4500000</v>
      </c>
      <c r="J1661" s="60">
        <f t="shared" si="34"/>
        <v>90000000</v>
      </c>
      <c r="K1661" s="14"/>
      <c r="L1661" s="14"/>
      <c r="M1661" s="14"/>
      <c r="N1661" s="14"/>
      <c r="O1661" s="14"/>
      <c r="P1661" s="14"/>
      <c r="Q1661" s="14"/>
      <c r="R1661" s="14"/>
      <c r="S1661" s="14"/>
      <c r="T1661" s="14"/>
      <c r="U1661" s="14"/>
      <c r="V1661" s="14"/>
      <c r="W1661" s="14"/>
      <c r="X1661" s="14"/>
      <c r="Y1661" s="14"/>
      <c r="Z1661" s="14"/>
      <c r="AA1661" s="14"/>
      <c r="AB1661" s="14"/>
      <c r="AC1661" s="14"/>
      <c r="AD1661" s="14"/>
      <c r="AE1661" s="14"/>
    </row>
    <row r="1662" spans="1:31" s="19" customFormat="1" ht="37.5">
      <c r="A1662" s="28">
        <v>1658</v>
      </c>
      <c r="B1662" s="58" t="s">
        <v>4727</v>
      </c>
      <c r="C1662" s="35" t="s">
        <v>3003</v>
      </c>
      <c r="D1662" s="36" t="s">
        <v>1299</v>
      </c>
      <c r="E1662" s="50" t="s">
        <v>1007</v>
      </c>
      <c r="F1662" s="35" t="s">
        <v>1466</v>
      </c>
      <c r="G1662" s="120" t="s">
        <v>3068</v>
      </c>
      <c r="H1662" s="60">
        <v>11218</v>
      </c>
      <c r="I1662" s="60">
        <v>21900</v>
      </c>
      <c r="J1662" s="60">
        <f t="shared" si="34"/>
        <v>245674200</v>
      </c>
      <c r="K1662" s="14"/>
      <c r="L1662" s="14"/>
      <c r="M1662" s="14"/>
      <c r="N1662" s="14"/>
      <c r="O1662" s="14"/>
      <c r="P1662" s="14"/>
      <c r="Q1662" s="14"/>
      <c r="R1662" s="14"/>
      <c r="S1662" s="14"/>
      <c r="T1662" s="14"/>
      <c r="U1662" s="14"/>
      <c r="V1662" s="14"/>
      <c r="W1662" s="14"/>
      <c r="X1662" s="14"/>
      <c r="Y1662" s="14"/>
      <c r="Z1662" s="14"/>
      <c r="AA1662" s="14"/>
      <c r="AB1662" s="14"/>
      <c r="AC1662" s="14"/>
      <c r="AD1662" s="14"/>
      <c r="AE1662" s="14"/>
    </row>
    <row r="1663" spans="1:31" s="19" customFormat="1" ht="150">
      <c r="A1663" s="28">
        <v>1659</v>
      </c>
      <c r="B1663" s="58" t="s">
        <v>4728</v>
      </c>
      <c r="C1663" s="35" t="s">
        <v>2492</v>
      </c>
      <c r="D1663" s="36" t="s">
        <v>1424</v>
      </c>
      <c r="E1663" s="50" t="s">
        <v>2493</v>
      </c>
      <c r="F1663" s="35" t="s">
        <v>1427</v>
      </c>
      <c r="G1663" s="35" t="s">
        <v>3067</v>
      </c>
      <c r="H1663" s="60">
        <v>1020</v>
      </c>
      <c r="I1663" s="60">
        <v>44000</v>
      </c>
      <c r="J1663" s="60">
        <f t="shared" si="34"/>
        <v>44880000</v>
      </c>
      <c r="K1663" s="14"/>
      <c r="L1663" s="14"/>
      <c r="M1663" s="14"/>
      <c r="N1663" s="14"/>
      <c r="O1663" s="14"/>
      <c r="P1663" s="14"/>
      <c r="Q1663" s="14"/>
      <c r="R1663" s="14"/>
      <c r="S1663" s="14"/>
      <c r="T1663" s="14"/>
      <c r="U1663" s="14"/>
      <c r="V1663" s="14"/>
      <c r="W1663" s="14"/>
      <c r="X1663" s="14"/>
      <c r="Y1663" s="14"/>
      <c r="Z1663" s="14"/>
      <c r="AA1663" s="14"/>
      <c r="AB1663" s="14"/>
      <c r="AC1663" s="14"/>
      <c r="AD1663" s="14"/>
      <c r="AE1663" s="14"/>
    </row>
    <row r="1664" spans="1:31" s="19" customFormat="1" ht="150">
      <c r="A1664" s="28">
        <v>1660</v>
      </c>
      <c r="B1664" s="58" t="s">
        <v>4729</v>
      </c>
      <c r="C1664" s="35" t="s">
        <v>2492</v>
      </c>
      <c r="D1664" s="36" t="s">
        <v>1424</v>
      </c>
      <c r="E1664" s="124" t="s">
        <v>2494</v>
      </c>
      <c r="F1664" s="35" t="s">
        <v>1427</v>
      </c>
      <c r="G1664" s="35" t="s">
        <v>3067</v>
      </c>
      <c r="H1664" s="60">
        <v>1020</v>
      </c>
      <c r="I1664" s="60">
        <v>66000</v>
      </c>
      <c r="J1664" s="60">
        <f t="shared" si="34"/>
        <v>67320000</v>
      </c>
      <c r="K1664" s="14"/>
      <c r="L1664" s="14"/>
      <c r="M1664" s="14"/>
      <c r="N1664" s="14"/>
      <c r="O1664" s="14"/>
      <c r="P1664" s="14"/>
      <c r="Q1664" s="14"/>
      <c r="R1664" s="14"/>
      <c r="S1664" s="14"/>
      <c r="T1664" s="14"/>
      <c r="U1664" s="14"/>
      <c r="V1664" s="14"/>
      <c r="W1664" s="14"/>
      <c r="X1664" s="14"/>
      <c r="Y1664" s="14"/>
      <c r="Z1664" s="14"/>
      <c r="AA1664" s="14"/>
      <c r="AB1664" s="14"/>
      <c r="AC1664" s="14"/>
      <c r="AD1664" s="14"/>
      <c r="AE1664" s="14"/>
    </row>
    <row r="1665" spans="1:31" s="19" customFormat="1" ht="150">
      <c r="A1665" s="28">
        <v>1661</v>
      </c>
      <c r="B1665" s="58" t="s">
        <v>4730</v>
      </c>
      <c r="C1665" s="35" t="s">
        <v>2492</v>
      </c>
      <c r="D1665" s="36" t="s">
        <v>1424</v>
      </c>
      <c r="E1665" s="124" t="s">
        <v>2495</v>
      </c>
      <c r="F1665" s="35" t="s">
        <v>1427</v>
      </c>
      <c r="G1665" s="35" t="s">
        <v>3067</v>
      </c>
      <c r="H1665" s="60">
        <v>1020</v>
      </c>
      <c r="I1665" s="60">
        <v>66000</v>
      </c>
      <c r="J1665" s="60">
        <f t="shared" si="34"/>
        <v>67320000</v>
      </c>
      <c r="K1665" s="14"/>
      <c r="L1665" s="14"/>
      <c r="M1665" s="14"/>
      <c r="N1665" s="14"/>
      <c r="O1665" s="14"/>
      <c r="P1665" s="14"/>
      <c r="Q1665" s="14"/>
      <c r="R1665" s="14"/>
      <c r="S1665" s="14"/>
      <c r="T1665" s="14"/>
      <c r="U1665" s="14"/>
      <c r="V1665" s="14"/>
      <c r="W1665" s="14"/>
      <c r="X1665" s="14"/>
      <c r="Y1665" s="14"/>
      <c r="Z1665" s="14"/>
      <c r="AA1665" s="14"/>
      <c r="AB1665" s="14"/>
      <c r="AC1665" s="14"/>
      <c r="AD1665" s="14"/>
      <c r="AE1665" s="14"/>
    </row>
    <row r="1666" spans="1:31" s="19" customFormat="1" ht="150">
      <c r="A1666" s="28">
        <v>1662</v>
      </c>
      <c r="B1666" s="58" t="s">
        <v>4731</v>
      </c>
      <c r="C1666" s="35" t="s">
        <v>2492</v>
      </c>
      <c r="D1666" s="36" t="s">
        <v>1424</v>
      </c>
      <c r="E1666" s="124" t="s">
        <v>2496</v>
      </c>
      <c r="F1666" s="35" t="s">
        <v>1427</v>
      </c>
      <c r="G1666" s="35" t="s">
        <v>3067</v>
      </c>
      <c r="H1666" s="60">
        <v>1020</v>
      </c>
      <c r="I1666" s="60">
        <v>16500</v>
      </c>
      <c r="J1666" s="60">
        <f t="shared" si="34"/>
        <v>16830000</v>
      </c>
      <c r="K1666" s="14"/>
      <c r="L1666" s="14"/>
      <c r="M1666" s="14"/>
      <c r="N1666" s="14"/>
      <c r="O1666" s="14"/>
      <c r="P1666" s="14"/>
      <c r="Q1666" s="14"/>
      <c r="R1666" s="14"/>
      <c r="S1666" s="14"/>
      <c r="T1666" s="14"/>
      <c r="U1666" s="14"/>
      <c r="V1666" s="14"/>
      <c r="W1666" s="14"/>
      <c r="X1666" s="14"/>
      <c r="Y1666" s="14"/>
      <c r="Z1666" s="14"/>
      <c r="AA1666" s="14"/>
      <c r="AB1666" s="14"/>
      <c r="AC1666" s="14"/>
      <c r="AD1666" s="14"/>
      <c r="AE1666" s="14"/>
    </row>
    <row r="1667" spans="1:31" s="19" customFormat="1" ht="150">
      <c r="A1667" s="28">
        <v>1663</v>
      </c>
      <c r="B1667" s="58" t="s">
        <v>4732</v>
      </c>
      <c r="C1667" s="46" t="s">
        <v>2492</v>
      </c>
      <c r="D1667" s="47" t="s">
        <v>1424</v>
      </c>
      <c r="E1667" s="153" t="s">
        <v>2497</v>
      </c>
      <c r="F1667" s="46" t="s">
        <v>1427</v>
      </c>
      <c r="G1667" s="46" t="s">
        <v>3067</v>
      </c>
      <c r="H1667" s="60">
        <v>1020</v>
      </c>
      <c r="I1667" s="60">
        <v>35000</v>
      </c>
      <c r="J1667" s="60">
        <f t="shared" si="34"/>
        <v>35700000</v>
      </c>
      <c r="K1667" s="14"/>
      <c r="L1667" s="14"/>
      <c r="M1667" s="14"/>
      <c r="N1667" s="14"/>
      <c r="O1667" s="14"/>
      <c r="P1667" s="14"/>
      <c r="Q1667" s="14"/>
      <c r="R1667" s="14"/>
      <c r="S1667" s="14"/>
      <c r="T1667" s="14"/>
      <c r="U1667" s="14"/>
      <c r="V1667" s="14"/>
      <c r="W1667" s="14"/>
      <c r="X1667" s="14"/>
      <c r="Y1667" s="14"/>
      <c r="Z1667" s="14"/>
      <c r="AA1667" s="14"/>
      <c r="AB1667" s="14"/>
      <c r="AC1667" s="14"/>
      <c r="AD1667" s="14"/>
      <c r="AE1667" s="14"/>
    </row>
    <row r="1668" spans="1:31" s="19" customFormat="1" ht="37.5">
      <c r="A1668" s="28">
        <v>1664</v>
      </c>
      <c r="B1668" s="58" t="s">
        <v>4733</v>
      </c>
      <c r="C1668" s="121" t="s">
        <v>3004</v>
      </c>
      <c r="D1668" s="135" t="s">
        <v>1457</v>
      </c>
      <c r="E1668" s="122" t="s">
        <v>3005</v>
      </c>
      <c r="F1668" s="35" t="s">
        <v>1429</v>
      </c>
      <c r="G1668" s="120" t="s">
        <v>3068</v>
      </c>
      <c r="H1668" s="60">
        <v>200</v>
      </c>
      <c r="I1668" s="60">
        <v>23000</v>
      </c>
      <c r="J1668" s="60">
        <f t="shared" si="34"/>
        <v>4600000</v>
      </c>
      <c r="K1668" s="14"/>
      <c r="L1668" s="14"/>
      <c r="M1668" s="14"/>
      <c r="N1668" s="14"/>
      <c r="O1668" s="14"/>
      <c r="P1668" s="14"/>
      <c r="Q1668" s="14"/>
      <c r="R1668" s="14"/>
      <c r="S1668" s="14"/>
      <c r="T1668" s="14"/>
      <c r="U1668" s="14"/>
      <c r="V1668" s="14"/>
      <c r="W1668" s="14"/>
      <c r="X1668" s="14"/>
      <c r="Y1668" s="14"/>
      <c r="Z1668" s="14"/>
      <c r="AA1668" s="14"/>
      <c r="AB1668" s="14"/>
      <c r="AC1668" s="14"/>
      <c r="AD1668" s="14"/>
      <c r="AE1668" s="14"/>
    </row>
    <row r="1669" spans="1:31" s="19" customFormat="1" ht="56.25">
      <c r="A1669" s="28">
        <v>1665</v>
      </c>
      <c r="B1669" s="58" t="s">
        <v>4734</v>
      </c>
      <c r="C1669" s="35" t="s">
        <v>3006</v>
      </c>
      <c r="D1669" s="36" t="s">
        <v>1008</v>
      </c>
      <c r="E1669" s="50" t="s">
        <v>339</v>
      </c>
      <c r="F1669" s="35" t="s">
        <v>1429</v>
      </c>
      <c r="G1669" s="35" t="s">
        <v>3067</v>
      </c>
      <c r="H1669" s="60">
        <v>40</v>
      </c>
      <c r="I1669" s="60">
        <v>321000</v>
      </c>
      <c r="J1669" s="60">
        <f t="shared" si="34"/>
        <v>12840000</v>
      </c>
      <c r="K1669" s="14"/>
      <c r="L1669" s="14"/>
      <c r="M1669" s="14"/>
      <c r="N1669" s="14"/>
      <c r="O1669" s="14"/>
      <c r="P1669" s="14"/>
      <c r="Q1669" s="14"/>
      <c r="R1669" s="14"/>
      <c r="S1669" s="14"/>
      <c r="T1669" s="14"/>
      <c r="U1669" s="14"/>
      <c r="V1669" s="14"/>
      <c r="W1669" s="14"/>
      <c r="X1669" s="14"/>
      <c r="Y1669" s="14"/>
      <c r="Z1669" s="14"/>
      <c r="AA1669" s="14"/>
      <c r="AB1669" s="14"/>
      <c r="AC1669" s="14"/>
      <c r="AD1669" s="14"/>
      <c r="AE1669" s="14"/>
    </row>
    <row r="1670" spans="1:31" s="19" customFormat="1" ht="37.5">
      <c r="A1670" s="28">
        <v>1666</v>
      </c>
      <c r="B1670" s="58" t="s">
        <v>4735</v>
      </c>
      <c r="C1670" s="35" t="s">
        <v>2498</v>
      </c>
      <c r="D1670" s="36" t="s">
        <v>1457</v>
      </c>
      <c r="E1670" s="50" t="s">
        <v>2991</v>
      </c>
      <c r="F1670" s="35" t="s">
        <v>1427</v>
      </c>
      <c r="G1670" s="35" t="s">
        <v>3067</v>
      </c>
      <c r="H1670" s="60">
        <v>800</v>
      </c>
      <c r="I1670" s="60">
        <v>37000</v>
      </c>
      <c r="J1670" s="60">
        <f t="shared" si="34"/>
        <v>29600000</v>
      </c>
      <c r="K1670" s="14"/>
      <c r="L1670" s="14"/>
      <c r="M1670" s="14"/>
      <c r="N1670" s="14"/>
      <c r="O1670" s="14"/>
      <c r="P1670" s="14"/>
      <c r="Q1670" s="14"/>
      <c r="R1670" s="14"/>
      <c r="S1670" s="14"/>
      <c r="T1670" s="14"/>
      <c r="U1670" s="14"/>
      <c r="V1670" s="14"/>
      <c r="W1670" s="14"/>
      <c r="X1670" s="14"/>
      <c r="Y1670" s="14"/>
      <c r="Z1670" s="14"/>
      <c r="AA1670" s="14"/>
      <c r="AB1670" s="14"/>
      <c r="AC1670" s="14"/>
      <c r="AD1670" s="14"/>
      <c r="AE1670" s="14"/>
    </row>
    <row r="1671" spans="1:31" s="19" customFormat="1" ht="131.25">
      <c r="A1671" s="28">
        <v>1667</v>
      </c>
      <c r="B1671" s="58" t="s">
        <v>4736</v>
      </c>
      <c r="C1671" s="35" t="s">
        <v>2499</v>
      </c>
      <c r="D1671" s="36" t="s">
        <v>1008</v>
      </c>
      <c r="E1671" s="50" t="s">
        <v>2500</v>
      </c>
      <c r="F1671" s="35" t="s">
        <v>1466</v>
      </c>
      <c r="G1671" s="120" t="s">
        <v>3068</v>
      </c>
      <c r="H1671" s="60">
        <v>76070</v>
      </c>
      <c r="I1671" s="60">
        <v>2200</v>
      </c>
      <c r="J1671" s="60">
        <f t="shared" si="34"/>
        <v>167354000</v>
      </c>
      <c r="K1671" s="14"/>
      <c r="L1671" s="14"/>
      <c r="M1671" s="14"/>
      <c r="N1671" s="14"/>
      <c r="O1671" s="14"/>
      <c r="P1671" s="14"/>
      <c r="Q1671" s="14"/>
      <c r="R1671" s="14"/>
      <c r="S1671" s="14"/>
      <c r="T1671" s="14"/>
      <c r="U1671" s="14"/>
      <c r="V1671" s="14"/>
      <c r="W1671" s="14"/>
      <c r="X1671" s="14"/>
      <c r="Y1671" s="14"/>
      <c r="Z1671" s="14"/>
      <c r="AA1671" s="14"/>
      <c r="AB1671" s="14"/>
      <c r="AC1671" s="14"/>
      <c r="AD1671" s="14"/>
      <c r="AE1671" s="14"/>
    </row>
    <row r="1672" spans="1:31" s="19" customFormat="1" ht="75">
      <c r="A1672" s="28">
        <v>1668</v>
      </c>
      <c r="B1672" s="58" t="s">
        <v>4737</v>
      </c>
      <c r="C1672" s="152" t="s">
        <v>2811</v>
      </c>
      <c r="D1672" s="36" t="s">
        <v>1457</v>
      </c>
      <c r="E1672" s="137" t="s">
        <v>2501</v>
      </c>
      <c r="F1672" s="35" t="s">
        <v>1429</v>
      </c>
      <c r="G1672" s="35" t="s">
        <v>3067</v>
      </c>
      <c r="H1672" s="60">
        <v>24000</v>
      </c>
      <c r="I1672" s="60">
        <v>1200</v>
      </c>
      <c r="J1672" s="60">
        <f t="shared" ref="J1672:J1735" si="35">H1672*I1672</f>
        <v>28800000</v>
      </c>
      <c r="K1672" s="14"/>
      <c r="L1672" s="14"/>
      <c r="M1672" s="14"/>
      <c r="N1672" s="14"/>
      <c r="O1672" s="14"/>
      <c r="P1672" s="14"/>
      <c r="Q1672" s="14"/>
      <c r="R1672" s="14"/>
      <c r="S1672" s="14"/>
      <c r="T1672" s="14"/>
      <c r="U1672" s="14"/>
      <c r="V1672" s="14"/>
      <c r="W1672" s="14"/>
      <c r="X1672" s="14"/>
      <c r="Y1672" s="14"/>
      <c r="Z1672" s="14"/>
      <c r="AA1672" s="14"/>
      <c r="AB1672" s="14"/>
      <c r="AC1672" s="14"/>
      <c r="AD1672" s="14"/>
      <c r="AE1672" s="14"/>
    </row>
    <row r="1673" spans="1:31" s="19" customFormat="1" ht="37.5">
      <c r="A1673" s="28">
        <v>1669</v>
      </c>
      <c r="B1673" s="58" t="s">
        <v>4738</v>
      </c>
      <c r="C1673" s="35" t="s">
        <v>340</v>
      </c>
      <c r="D1673" s="36" t="s">
        <v>1460</v>
      </c>
      <c r="E1673" s="50" t="s">
        <v>341</v>
      </c>
      <c r="F1673" s="35" t="s">
        <v>1427</v>
      </c>
      <c r="G1673" s="35" t="s">
        <v>3067</v>
      </c>
      <c r="H1673" s="60">
        <v>20000</v>
      </c>
      <c r="I1673" s="60">
        <v>3696</v>
      </c>
      <c r="J1673" s="60">
        <f t="shared" si="35"/>
        <v>73920000</v>
      </c>
      <c r="K1673" s="14"/>
      <c r="L1673" s="14"/>
      <c r="M1673" s="14"/>
      <c r="N1673" s="14"/>
      <c r="O1673" s="14"/>
      <c r="P1673" s="14"/>
      <c r="Q1673" s="14"/>
      <c r="R1673" s="14"/>
      <c r="S1673" s="14"/>
      <c r="T1673" s="14"/>
      <c r="U1673" s="14"/>
      <c r="V1673" s="14"/>
      <c r="W1673" s="14"/>
      <c r="X1673" s="14"/>
      <c r="Y1673" s="14"/>
      <c r="Z1673" s="14"/>
      <c r="AA1673" s="14"/>
      <c r="AB1673" s="14"/>
      <c r="AC1673" s="14"/>
      <c r="AD1673" s="14"/>
      <c r="AE1673" s="14"/>
    </row>
    <row r="1674" spans="1:31" s="19" customFormat="1" ht="37.5">
      <c r="A1674" s="28">
        <v>1670</v>
      </c>
      <c r="B1674" s="58" t="s">
        <v>4739</v>
      </c>
      <c r="C1674" s="35" t="s">
        <v>342</v>
      </c>
      <c r="D1674" s="36" t="s">
        <v>1460</v>
      </c>
      <c r="E1674" s="50" t="s">
        <v>341</v>
      </c>
      <c r="F1674" s="35" t="s">
        <v>1427</v>
      </c>
      <c r="G1674" s="35" t="s">
        <v>3067</v>
      </c>
      <c r="H1674" s="60">
        <v>1500</v>
      </c>
      <c r="I1674" s="60">
        <v>19908</v>
      </c>
      <c r="J1674" s="60">
        <f t="shared" si="35"/>
        <v>29862000</v>
      </c>
      <c r="K1674" s="14"/>
      <c r="L1674" s="14"/>
      <c r="M1674" s="14"/>
      <c r="N1674" s="14"/>
      <c r="O1674" s="14"/>
      <c r="P1674" s="14"/>
      <c r="Q1674" s="14"/>
      <c r="R1674" s="14"/>
      <c r="S1674" s="14"/>
      <c r="T1674" s="14"/>
      <c r="U1674" s="14"/>
      <c r="V1674" s="14"/>
      <c r="W1674" s="14"/>
      <c r="X1674" s="14"/>
      <c r="Y1674" s="14"/>
      <c r="Z1674" s="14"/>
      <c r="AA1674" s="14"/>
      <c r="AB1674" s="14"/>
      <c r="AC1674" s="14"/>
      <c r="AD1674" s="14"/>
      <c r="AE1674" s="14"/>
    </row>
    <row r="1675" spans="1:31" s="19" customFormat="1" ht="37.5">
      <c r="A1675" s="28">
        <v>1671</v>
      </c>
      <c r="B1675" s="58" t="s">
        <v>4740</v>
      </c>
      <c r="C1675" s="35" t="s">
        <v>343</v>
      </c>
      <c r="D1675" s="36" t="s">
        <v>1460</v>
      </c>
      <c r="E1675" s="50" t="s">
        <v>341</v>
      </c>
      <c r="F1675" s="35" t="s">
        <v>1427</v>
      </c>
      <c r="G1675" s="35" t="s">
        <v>3067</v>
      </c>
      <c r="H1675" s="60">
        <v>1800</v>
      </c>
      <c r="I1675" s="60">
        <v>2499</v>
      </c>
      <c r="J1675" s="60">
        <f t="shared" si="35"/>
        <v>4498200</v>
      </c>
      <c r="K1675" s="14"/>
      <c r="L1675" s="14"/>
      <c r="M1675" s="14"/>
      <c r="N1675" s="14"/>
      <c r="O1675" s="14"/>
      <c r="P1675" s="14"/>
      <c r="Q1675" s="14"/>
      <c r="R1675" s="14"/>
      <c r="S1675" s="14"/>
      <c r="T1675" s="14"/>
      <c r="U1675" s="14"/>
      <c r="V1675" s="14"/>
      <c r="W1675" s="14"/>
      <c r="X1675" s="14"/>
      <c r="Y1675" s="14"/>
      <c r="Z1675" s="14"/>
      <c r="AA1675" s="14"/>
      <c r="AB1675" s="14"/>
      <c r="AC1675" s="14"/>
      <c r="AD1675" s="14"/>
      <c r="AE1675" s="14"/>
    </row>
    <row r="1676" spans="1:31" s="19" customFormat="1" ht="56.25">
      <c r="A1676" s="28">
        <v>1672</v>
      </c>
      <c r="B1676" s="58" t="s">
        <v>4741</v>
      </c>
      <c r="C1676" s="134" t="s">
        <v>2502</v>
      </c>
      <c r="D1676" s="36" t="s">
        <v>1367</v>
      </c>
      <c r="E1676" s="50" t="s">
        <v>2503</v>
      </c>
      <c r="F1676" s="35" t="s">
        <v>1427</v>
      </c>
      <c r="G1676" s="35" t="s">
        <v>3069</v>
      </c>
      <c r="H1676" s="60">
        <v>6</v>
      </c>
      <c r="I1676" s="60">
        <v>1150000</v>
      </c>
      <c r="J1676" s="60">
        <f t="shared" si="35"/>
        <v>6900000</v>
      </c>
      <c r="K1676" s="14"/>
      <c r="L1676" s="14"/>
      <c r="M1676" s="14"/>
      <c r="N1676" s="14"/>
      <c r="O1676" s="14"/>
      <c r="P1676" s="14"/>
      <c r="Q1676" s="14"/>
      <c r="R1676" s="14"/>
      <c r="S1676" s="14"/>
      <c r="T1676" s="14"/>
      <c r="U1676" s="14"/>
      <c r="V1676" s="14"/>
      <c r="W1676" s="14"/>
      <c r="X1676" s="14"/>
      <c r="Y1676" s="14"/>
      <c r="Z1676" s="14"/>
      <c r="AA1676" s="14"/>
      <c r="AB1676" s="14"/>
      <c r="AC1676" s="14"/>
      <c r="AD1676" s="14"/>
      <c r="AE1676" s="14"/>
    </row>
    <row r="1677" spans="1:31" s="19" customFormat="1" ht="56.25">
      <c r="A1677" s="28">
        <v>1673</v>
      </c>
      <c r="B1677" s="58" t="s">
        <v>4742</v>
      </c>
      <c r="C1677" s="134" t="s">
        <v>2504</v>
      </c>
      <c r="D1677" s="36" t="s">
        <v>1558</v>
      </c>
      <c r="E1677" s="50" t="s">
        <v>2503</v>
      </c>
      <c r="F1677" s="35" t="s">
        <v>1427</v>
      </c>
      <c r="G1677" s="35" t="s">
        <v>3069</v>
      </c>
      <c r="H1677" s="60">
        <v>4</v>
      </c>
      <c r="I1677" s="60">
        <v>9500000</v>
      </c>
      <c r="J1677" s="60">
        <f t="shared" si="35"/>
        <v>38000000</v>
      </c>
      <c r="K1677" s="14"/>
      <c r="L1677" s="14"/>
      <c r="M1677" s="14"/>
      <c r="N1677" s="14"/>
      <c r="O1677" s="14"/>
      <c r="P1677" s="14"/>
      <c r="Q1677" s="14"/>
      <c r="R1677" s="14"/>
      <c r="S1677" s="14"/>
      <c r="T1677" s="14"/>
      <c r="U1677" s="14"/>
      <c r="V1677" s="14"/>
      <c r="W1677" s="14"/>
      <c r="X1677" s="14"/>
      <c r="Y1677" s="14"/>
      <c r="Z1677" s="14"/>
      <c r="AA1677" s="14"/>
      <c r="AB1677" s="14"/>
      <c r="AC1677" s="14"/>
      <c r="AD1677" s="14"/>
      <c r="AE1677" s="14"/>
    </row>
    <row r="1678" spans="1:31" s="19" customFormat="1" ht="37.5">
      <c r="A1678" s="28">
        <v>1674</v>
      </c>
      <c r="B1678" s="58" t="s">
        <v>4743</v>
      </c>
      <c r="C1678" s="35" t="s">
        <v>344</v>
      </c>
      <c r="D1678" s="36" t="s">
        <v>1602</v>
      </c>
      <c r="E1678" s="50" t="s">
        <v>345</v>
      </c>
      <c r="F1678" s="35" t="s">
        <v>1427</v>
      </c>
      <c r="G1678" s="35" t="s">
        <v>3067</v>
      </c>
      <c r="H1678" s="60">
        <v>130</v>
      </c>
      <c r="I1678" s="60">
        <v>45000</v>
      </c>
      <c r="J1678" s="60">
        <f t="shared" si="35"/>
        <v>5850000</v>
      </c>
      <c r="K1678" s="14"/>
      <c r="L1678" s="14"/>
      <c r="M1678" s="14"/>
      <c r="N1678" s="14"/>
      <c r="O1678" s="14"/>
      <c r="P1678" s="14"/>
      <c r="Q1678" s="14"/>
      <c r="R1678" s="14"/>
      <c r="S1678" s="14"/>
      <c r="T1678" s="14"/>
      <c r="U1678" s="14"/>
      <c r="V1678" s="14"/>
      <c r="W1678" s="14"/>
      <c r="X1678" s="14"/>
      <c r="Y1678" s="14"/>
      <c r="Z1678" s="14"/>
      <c r="AA1678" s="14"/>
      <c r="AB1678" s="14"/>
      <c r="AC1678" s="14"/>
      <c r="AD1678" s="14"/>
      <c r="AE1678" s="14"/>
    </row>
    <row r="1679" spans="1:31" s="19" customFormat="1" ht="37.5">
      <c r="A1679" s="28">
        <v>1675</v>
      </c>
      <c r="B1679" s="58" t="s">
        <v>4744</v>
      </c>
      <c r="C1679" s="35" t="s">
        <v>2505</v>
      </c>
      <c r="D1679" s="36" t="s">
        <v>1424</v>
      </c>
      <c r="E1679" s="50" t="s">
        <v>2506</v>
      </c>
      <c r="F1679" s="35" t="s">
        <v>1427</v>
      </c>
      <c r="G1679" s="35" t="s">
        <v>3067</v>
      </c>
      <c r="H1679" s="60">
        <v>60000</v>
      </c>
      <c r="I1679" s="60">
        <v>1989.9</v>
      </c>
      <c r="J1679" s="60">
        <f t="shared" si="35"/>
        <v>119394000</v>
      </c>
      <c r="K1679" s="14"/>
      <c r="L1679" s="14"/>
      <c r="M1679" s="14"/>
      <c r="N1679" s="14"/>
      <c r="O1679" s="14"/>
      <c r="P1679" s="14"/>
      <c r="Q1679" s="14"/>
      <c r="R1679" s="14"/>
      <c r="S1679" s="14"/>
      <c r="T1679" s="14"/>
      <c r="U1679" s="14"/>
      <c r="V1679" s="14"/>
      <c r="W1679" s="14"/>
      <c r="X1679" s="14"/>
      <c r="Y1679" s="14"/>
      <c r="Z1679" s="14"/>
      <c r="AA1679" s="14"/>
      <c r="AB1679" s="14"/>
      <c r="AC1679" s="14"/>
      <c r="AD1679" s="14"/>
      <c r="AE1679" s="14"/>
    </row>
    <row r="1680" spans="1:31" s="19" customFormat="1" ht="37.5">
      <c r="A1680" s="28">
        <v>1676</v>
      </c>
      <c r="B1680" s="58" t="s">
        <v>4745</v>
      </c>
      <c r="C1680" s="35" t="s">
        <v>2507</v>
      </c>
      <c r="D1680" s="36" t="s">
        <v>1424</v>
      </c>
      <c r="E1680" s="50" t="s">
        <v>2508</v>
      </c>
      <c r="F1680" s="35" t="s">
        <v>1427</v>
      </c>
      <c r="G1680" s="35" t="s">
        <v>3067</v>
      </c>
      <c r="H1680" s="60">
        <v>50000</v>
      </c>
      <c r="I1680" s="60">
        <v>1986.6</v>
      </c>
      <c r="J1680" s="60">
        <f t="shared" si="35"/>
        <v>99330000</v>
      </c>
      <c r="K1680" s="14"/>
      <c r="L1680" s="14"/>
      <c r="M1680" s="14"/>
      <c r="N1680" s="14"/>
      <c r="O1680" s="14"/>
      <c r="P1680" s="14"/>
      <c r="Q1680" s="14"/>
      <c r="R1680" s="14"/>
      <c r="S1680" s="14"/>
      <c r="T1680" s="14"/>
      <c r="U1680" s="14"/>
      <c r="V1680" s="14"/>
      <c r="W1680" s="14"/>
      <c r="X1680" s="14"/>
      <c r="Y1680" s="14"/>
      <c r="Z1680" s="14"/>
      <c r="AA1680" s="14"/>
      <c r="AB1680" s="14"/>
      <c r="AC1680" s="14"/>
      <c r="AD1680" s="14"/>
      <c r="AE1680" s="14"/>
    </row>
    <row r="1681" spans="1:31" s="19" customFormat="1" ht="37.5">
      <c r="A1681" s="28">
        <v>1677</v>
      </c>
      <c r="B1681" s="58" t="s">
        <v>4746</v>
      </c>
      <c r="C1681" s="35" t="s">
        <v>2507</v>
      </c>
      <c r="D1681" s="36" t="s">
        <v>1424</v>
      </c>
      <c r="E1681" s="50" t="s">
        <v>4981</v>
      </c>
      <c r="F1681" s="35" t="s">
        <v>1427</v>
      </c>
      <c r="G1681" s="35" t="s">
        <v>3067</v>
      </c>
      <c r="H1681" s="60">
        <v>57600</v>
      </c>
      <c r="I1681" s="60">
        <v>2601.5</v>
      </c>
      <c r="J1681" s="60">
        <f t="shared" si="35"/>
        <v>149846400</v>
      </c>
      <c r="K1681" s="14"/>
      <c r="L1681" s="14"/>
      <c r="M1681" s="14"/>
      <c r="N1681" s="14"/>
      <c r="O1681" s="14"/>
      <c r="P1681" s="14"/>
      <c r="Q1681" s="14"/>
      <c r="R1681" s="14"/>
      <c r="S1681" s="14"/>
      <c r="T1681" s="14"/>
      <c r="U1681" s="14"/>
      <c r="V1681" s="14"/>
      <c r="W1681" s="14"/>
      <c r="X1681" s="14"/>
      <c r="Y1681" s="14"/>
      <c r="Z1681" s="14"/>
      <c r="AA1681" s="14"/>
      <c r="AB1681" s="14"/>
      <c r="AC1681" s="14"/>
      <c r="AD1681" s="14"/>
      <c r="AE1681" s="14"/>
    </row>
    <row r="1682" spans="1:31" s="19" customFormat="1" ht="37.5">
      <c r="A1682" s="28">
        <v>1678</v>
      </c>
      <c r="B1682" s="58" t="s">
        <v>4747</v>
      </c>
      <c r="C1682" s="35" t="s">
        <v>3007</v>
      </c>
      <c r="D1682" s="36" t="s">
        <v>1424</v>
      </c>
      <c r="E1682" s="50" t="s">
        <v>586</v>
      </c>
      <c r="F1682" s="35" t="s">
        <v>1427</v>
      </c>
      <c r="G1682" s="35" t="s">
        <v>3067</v>
      </c>
      <c r="H1682" s="60">
        <v>1000</v>
      </c>
      <c r="I1682" s="60">
        <v>14820</v>
      </c>
      <c r="J1682" s="60">
        <f t="shared" si="35"/>
        <v>14820000</v>
      </c>
      <c r="K1682" s="14"/>
      <c r="L1682" s="14"/>
      <c r="M1682" s="14"/>
      <c r="N1682" s="14"/>
      <c r="O1682" s="14"/>
      <c r="P1682" s="14"/>
      <c r="Q1682" s="14"/>
      <c r="R1682" s="14"/>
      <c r="S1682" s="14"/>
      <c r="T1682" s="14"/>
      <c r="U1682" s="14"/>
      <c r="V1682" s="14"/>
      <c r="W1682" s="14"/>
      <c r="X1682" s="14"/>
      <c r="Y1682" s="14"/>
      <c r="Z1682" s="14"/>
      <c r="AA1682" s="14"/>
      <c r="AB1682" s="14"/>
      <c r="AC1682" s="14"/>
      <c r="AD1682" s="14"/>
      <c r="AE1682" s="14"/>
    </row>
    <row r="1683" spans="1:31" s="19" customFormat="1" ht="56.25">
      <c r="A1683" s="28">
        <v>1679</v>
      </c>
      <c r="B1683" s="58" t="s">
        <v>4748</v>
      </c>
      <c r="C1683" s="35" t="s">
        <v>2509</v>
      </c>
      <c r="D1683" s="36" t="s">
        <v>1424</v>
      </c>
      <c r="E1683" s="50" t="s">
        <v>2510</v>
      </c>
      <c r="F1683" s="35" t="s">
        <v>1427</v>
      </c>
      <c r="G1683" s="35" t="s">
        <v>3069</v>
      </c>
      <c r="H1683" s="60">
        <v>350</v>
      </c>
      <c r="I1683" s="60">
        <v>18711</v>
      </c>
      <c r="J1683" s="60">
        <f t="shared" si="35"/>
        <v>6548850</v>
      </c>
      <c r="K1683" s="14"/>
      <c r="L1683" s="14"/>
      <c r="M1683" s="14"/>
      <c r="N1683" s="14"/>
      <c r="O1683" s="14"/>
      <c r="P1683" s="14"/>
      <c r="Q1683" s="14"/>
      <c r="R1683" s="14"/>
      <c r="S1683" s="14"/>
      <c r="T1683" s="14"/>
      <c r="U1683" s="14"/>
      <c r="V1683" s="14"/>
      <c r="W1683" s="14"/>
      <c r="X1683" s="14"/>
      <c r="Y1683" s="14"/>
      <c r="Z1683" s="14"/>
      <c r="AA1683" s="14"/>
      <c r="AB1683" s="14"/>
      <c r="AC1683" s="14"/>
      <c r="AD1683" s="14"/>
      <c r="AE1683" s="14"/>
    </row>
    <row r="1684" spans="1:31" s="19" customFormat="1" ht="37.5">
      <c r="A1684" s="28">
        <v>1680</v>
      </c>
      <c r="B1684" s="58" t="s">
        <v>4749</v>
      </c>
      <c r="C1684" s="35" t="s">
        <v>2511</v>
      </c>
      <c r="D1684" s="36" t="s">
        <v>1424</v>
      </c>
      <c r="E1684" s="50" t="s">
        <v>2512</v>
      </c>
      <c r="F1684" s="35" t="s">
        <v>1429</v>
      </c>
      <c r="G1684" s="120" t="s">
        <v>3068</v>
      </c>
      <c r="H1684" s="60">
        <v>15500</v>
      </c>
      <c r="I1684" s="60">
        <v>3476</v>
      </c>
      <c r="J1684" s="60">
        <f t="shared" si="35"/>
        <v>53878000</v>
      </c>
      <c r="K1684" s="14"/>
      <c r="L1684" s="14"/>
      <c r="M1684" s="14"/>
      <c r="N1684" s="14"/>
      <c r="O1684" s="14"/>
      <c r="P1684" s="14"/>
      <c r="Q1684" s="14"/>
      <c r="R1684" s="14"/>
      <c r="S1684" s="14"/>
      <c r="T1684" s="14"/>
      <c r="U1684" s="14"/>
      <c r="V1684" s="14"/>
      <c r="W1684" s="14"/>
      <c r="X1684" s="14"/>
      <c r="Y1684" s="14"/>
      <c r="Z1684" s="14"/>
      <c r="AA1684" s="14"/>
      <c r="AB1684" s="14"/>
      <c r="AC1684" s="14"/>
      <c r="AD1684" s="14"/>
      <c r="AE1684" s="14"/>
    </row>
    <row r="1685" spans="1:31" s="19" customFormat="1" ht="37.5">
      <c r="A1685" s="28">
        <v>1681</v>
      </c>
      <c r="B1685" s="58" t="s">
        <v>4750</v>
      </c>
      <c r="C1685" s="35" t="s">
        <v>2513</v>
      </c>
      <c r="D1685" s="36" t="s">
        <v>1424</v>
      </c>
      <c r="E1685" s="50" t="s">
        <v>2514</v>
      </c>
      <c r="F1685" s="35" t="s">
        <v>1432</v>
      </c>
      <c r="G1685" s="120" t="s">
        <v>3068</v>
      </c>
      <c r="H1685" s="60">
        <v>202300</v>
      </c>
      <c r="I1685" s="60">
        <v>762.3</v>
      </c>
      <c r="J1685" s="60">
        <f t="shared" si="35"/>
        <v>154213290</v>
      </c>
      <c r="K1685" s="14"/>
      <c r="L1685" s="14"/>
      <c r="M1685" s="14"/>
      <c r="N1685" s="14"/>
      <c r="O1685" s="14"/>
      <c r="P1685" s="14"/>
      <c r="Q1685" s="14"/>
      <c r="R1685" s="14"/>
      <c r="S1685" s="14"/>
      <c r="T1685" s="14"/>
      <c r="U1685" s="14"/>
      <c r="V1685" s="14"/>
      <c r="W1685" s="14"/>
      <c r="X1685" s="14"/>
      <c r="Y1685" s="14"/>
      <c r="Z1685" s="14"/>
      <c r="AA1685" s="14"/>
      <c r="AB1685" s="14"/>
      <c r="AC1685" s="14"/>
      <c r="AD1685" s="14"/>
      <c r="AE1685" s="14"/>
    </row>
    <row r="1686" spans="1:31" s="19" customFormat="1" ht="37.5">
      <c r="A1686" s="28">
        <v>1682</v>
      </c>
      <c r="B1686" s="58" t="s">
        <v>4751</v>
      </c>
      <c r="C1686" s="35" t="s">
        <v>2513</v>
      </c>
      <c r="D1686" s="36" t="s">
        <v>1424</v>
      </c>
      <c r="E1686" s="50" t="s">
        <v>2515</v>
      </c>
      <c r="F1686" s="35" t="s">
        <v>1432</v>
      </c>
      <c r="G1686" s="120" t="s">
        <v>3068</v>
      </c>
      <c r="H1686" s="60">
        <v>15000</v>
      </c>
      <c r="I1686" s="60">
        <v>693</v>
      </c>
      <c r="J1686" s="60">
        <f t="shared" si="35"/>
        <v>10395000</v>
      </c>
      <c r="K1686" s="14"/>
      <c r="L1686" s="14"/>
      <c r="M1686" s="14"/>
      <c r="N1686" s="14"/>
      <c r="O1686" s="14"/>
      <c r="P1686" s="14"/>
      <c r="Q1686" s="14"/>
      <c r="R1686" s="14"/>
      <c r="S1686" s="14"/>
      <c r="T1686" s="14"/>
      <c r="U1686" s="14"/>
      <c r="V1686" s="14"/>
      <c r="W1686" s="14"/>
      <c r="X1686" s="14"/>
      <c r="Y1686" s="14"/>
      <c r="Z1686" s="14"/>
      <c r="AA1686" s="14"/>
      <c r="AB1686" s="14"/>
      <c r="AC1686" s="14"/>
      <c r="AD1686" s="14"/>
      <c r="AE1686" s="14"/>
    </row>
    <row r="1687" spans="1:31" s="19" customFormat="1" ht="150">
      <c r="A1687" s="28">
        <v>1683</v>
      </c>
      <c r="B1687" s="58" t="s">
        <v>4752</v>
      </c>
      <c r="C1687" s="35" t="s">
        <v>2513</v>
      </c>
      <c r="D1687" s="36" t="s">
        <v>1407</v>
      </c>
      <c r="E1687" s="50" t="s">
        <v>1408</v>
      </c>
      <c r="F1687" s="35" t="s">
        <v>1432</v>
      </c>
      <c r="G1687" s="120" t="s">
        <v>3068</v>
      </c>
      <c r="H1687" s="60">
        <v>167500</v>
      </c>
      <c r="I1687" s="60">
        <v>693</v>
      </c>
      <c r="J1687" s="60">
        <f t="shared" si="35"/>
        <v>116077500</v>
      </c>
      <c r="K1687" s="14"/>
      <c r="L1687" s="14"/>
      <c r="M1687" s="14"/>
      <c r="N1687" s="14"/>
      <c r="O1687" s="14"/>
      <c r="P1687" s="14"/>
      <c r="Q1687" s="14"/>
      <c r="R1687" s="14"/>
      <c r="S1687" s="14"/>
      <c r="T1687" s="14"/>
      <c r="U1687" s="14"/>
      <c r="V1687" s="14"/>
      <c r="W1687" s="14"/>
      <c r="X1687" s="14"/>
      <c r="Y1687" s="14"/>
      <c r="Z1687" s="14"/>
      <c r="AA1687" s="14"/>
      <c r="AB1687" s="14"/>
      <c r="AC1687" s="14"/>
      <c r="AD1687" s="14"/>
      <c r="AE1687" s="14"/>
    </row>
    <row r="1688" spans="1:31" s="19" customFormat="1" ht="300">
      <c r="A1688" s="28">
        <v>1684</v>
      </c>
      <c r="B1688" s="58" t="s">
        <v>4753</v>
      </c>
      <c r="C1688" s="35" t="s">
        <v>2513</v>
      </c>
      <c r="D1688" s="36" t="s">
        <v>1602</v>
      </c>
      <c r="E1688" s="50" t="s">
        <v>2837</v>
      </c>
      <c r="F1688" s="35" t="s">
        <v>1529</v>
      </c>
      <c r="G1688" s="35" t="s">
        <v>3067</v>
      </c>
      <c r="H1688" s="60">
        <v>15000</v>
      </c>
      <c r="I1688" s="60">
        <v>3779.9999999999995</v>
      </c>
      <c r="J1688" s="60">
        <f t="shared" si="35"/>
        <v>56699999.999999993</v>
      </c>
      <c r="K1688" s="14"/>
      <c r="L1688" s="14"/>
      <c r="M1688" s="14"/>
      <c r="N1688" s="14"/>
      <c r="O1688" s="14"/>
      <c r="P1688" s="14"/>
      <c r="Q1688" s="14"/>
      <c r="R1688" s="14"/>
      <c r="S1688" s="14"/>
      <c r="T1688" s="14"/>
      <c r="U1688" s="14"/>
      <c r="V1688" s="14"/>
      <c r="W1688" s="14"/>
      <c r="X1688" s="14"/>
      <c r="Y1688" s="14"/>
      <c r="Z1688" s="14"/>
      <c r="AA1688" s="14"/>
      <c r="AB1688" s="14"/>
      <c r="AC1688" s="14"/>
      <c r="AD1688" s="14"/>
      <c r="AE1688" s="14"/>
    </row>
    <row r="1689" spans="1:31" s="19" customFormat="1" ht="37.5">
      <c r="A1689" s="28">
        <v>1685</v>
      </c>
      <c r="B1689" s="58" t="s">
        <v>4754</v>
      </c>
      <c r="C1689" s="35" t="s">
        <v>2810</v>
      </c>
      <c r="D1689" s="36" t="s">
        <v>1407</v>
      </c>
      <c r="E1689" s="50" t="s">
        <v>2809</v>
      </c>
      <c r="F1689" s="35" t="s">
        <v>1432</v>
      </c>
      <c r="G1689" s="120" t="s">
        <v>3068</v>
      </c>
      <c r="H1689" s="60">
        <v>32500</v>
      </c>
      <c r="I1689" s="60">
        <v>171.6</v>
      </c>
      <c r="J1689" s="60">
        <f t="shared" si="35"/>
        <v>5577000</v>
      </c>
      <c r="K1689" s="14"/>
      <c r="L1689" s="14"/>
      <c r="M1689" s="14"/>
      <c r="N1689" s="14"/>
      <c r="O1689" s="14"/>
      <c r="P1689" s="14"/>
      <c r="Q1689" s="14"/>
      <c r="R1689" s="14"/>
      <c r="S1689" s="14"/>
      <c r="T1689" s="14"/>
      <c r="U1689" s="14"/>
      <c r="V1689" s="14"/>
      <c r="W1689" s="14"/>
      <c r="X1689" s="14"/>
      <c r="Y1689" s="14"/>
      <c r="Z1689" s="14"/>
      <c r="AA1689" s="14"/>
      <c r="AB1689" s="14"/>
      <c r="AC1689" s="14"/>
      <c r="AD1689" s="14"/>
      <c r="AE1689" s="14"/>
    </row>
    <row r="1690" spans="1:31" s="19" customFormat="1" ht="225">
      <c r="A1690" s="28">
        <v>1686</v>
      </c>
      <c r="B1690" s="58" t="s">
        <v>4755</v>
      </c>
      <c r="C1690" s="35" t="s">
        <v>2518</v>
      </c>
      <c r="D1690" s="36" t="s">
        <v>1424</v>
      </c>
      <c r="E1690" s="50" t="s">
        <v>1010</v>
      </c>
      <c r="F1690" s="35" t="s">
        <v>1011</v>
      </c>
      <c r="G1690" s="120" t="s">
        <v>3068</v>
      </c>
      <c r="H1690" s="60">
        <v>6000</v>
      </c>
      <c r="I1690" s="60">
        <v>777</v>
      </c>
      <c r="J1690" s="60">
        <f t="shared" si="35"/>
        <v>4662000</v>
      </c>
      <c r="K1690" s="14"/>
      <c r="L1690" s="14"/>
      <c r="M1690" s="14"/>
      <c r="N1690" s="14"/>
      <c r="O1690" s="14"/>
      <c r="P1690" s="14"/>
      <c r="Q1690" s="14"/>
      <c r="R1690" s="14"/>
      <c r="S1690" s="14"/>
      <c r="T1690" s="14"/>
      <c r="U1690" s="14"/>
      <c r="V1690" s="14"/>
      <c r="W1690" s="14"/>
      <c r="X1690" s="14"/>
      <c r="Y1690" s="14"/>
      <c r="Z1690" s="14"/>
      <c r="AA1690" s="14"/>
      <c r="AB1690" s="14"/>
      <c r="AC1690" s="14"/>
      <c r="AD1690" s="14"/>
      <c r="AE1690" s="14"/>
    </row>
    <row r="1691" spans="1:31" s="19" customFormat="1" ht="37.5">
      <c r="A1691" s="28">
        <v>1687</v>
      </c>
      <c r="B1691" s="58" t="s">
        <v>4756</v>
      </c>
      <c r="C1691" s="35" t="s">
        <v>2807</v>
      </c>
      <c r="D1691" s="36" t="s">
        <v>1424</v>
      </c>
      <c r="E1691" s="50" t="s">
        <v>2806</v>
      </c>
      <c r="F1691" s="35" t="s">
        <v>1429</v>
      </c>
      <c r="G1691" s="120" t="s">
        <v>3068</v>
      </c>
      <c r="H1691" s="60">
        <v>387000</v>
      </c>
      <c r="I1691" s="60">
        <v>1131.9000000000001</v>
      </c>
      <c r="J1691" s="60">
        <f t="shared" si="35"/>
        <v>438045300.00000006</v>
      </c>
      <c r="K1691" s="14"/>
      <c r="L1691" s="14"/>
      <c r="M1691" s="14"/>
      <c r="N1691" s="14"/>
      <c r="O1691" s="14"/>
      <c r="P1691" s="14"/>
      <c r="Q1691" s="14"/>
      <c r="R1691" s="14"/>
      <c r="S1691" s="14"/>
      <c r="T1691" s="14"/>
      <c r="U1691" s="14"/>
      <c r="V1691" s="14"/>
      <c r="W1691" s="14"/>
      <c r="X1691" s="14"/>
      <c r="Y1691" s="14"/>
      <c r="Z1691" s="14"/>
      <c r="AA1691" s="14"/>
      <c r="AB1691" s="14"/>
      <c r="AC1691" s="14"/>
      <c r="AD1691" s="14"/>
      <c r="AE1691" s="14"/>
    </row>
    <row r="1692" spans="1:31" s="19" customFormat="1" ht="75">
      <c r="A1692" s="28">
        <v>1688</v>
      </c>
      <c r="B1692" s="58" t="s">
        <v>4757</v>
      </c>
      <c r="C1692" s="35" t="s">
        <v>2516</v>
      </c>
      <c r="D1692" s="36" t="s">
        <v>1407</v>
      </c>
      <c r="E1692" s="50" t="s">
        <v>2838</v>
      </c>
      <c r="F1692" s="35" t="s">
        <v>1429</v>
      </c>
      <c r="G1692" s="120" t="s">
        <v>3068</v>
      </c>
      <c r="H1692" s="60">
        <v>370000</v>
      </c>
      <c r="I1692" s="60">
        <v>2500</v>
      </c>
      <c r="J1692" s="60">
        <f t="shared" si="35"/>
        <v>925000000</v>
      </c>
      <c r="K1692" s="14"/>
      <c r="L1692" s="14"/>
      <c r="M1692" s="14"/>
      <c r="N1692" s="14"/>
      <c r="O1692" s="14"/>
      <c r="P1692" s="14"/>
      <c r="Q1692" s="14"/>
      <c r="R1692" s="14"/>
      <c r="S1692" s="14"/>
      <c r="T1692" s="14"/>
      <c r="U1692" s="14"/>
      <c r="V1692" s="14"/>
      <c r="W1692" s="14"/>
      <c r="X1692" s="14"/>
      <c r="Y1692" s="14"/>
      <c r="Z1692" s="14"/>
      <c r="AA1692" s="14"/>
      <c r="AB1692" s="14"/>
      <c r="AC1692" s="14"/>
      <c r="AD1692" s="14"/>
      <c r="AE1692" s="14"/>
    </row>
    <row r="1693" spans="1:31" s="19" customFormat="1" ht="225">
      <c r="A1693" s="28">
        <v>1689</v>
      </c>
      <c r="B1693" s="58" t="s">
        <v>4758</v>
      </c>
      <c r="C1693" s="35" t="s">
        <v>2516</v>
      </c>
      <c r="D1693" s="36" t="s">
        <v>1602</v>
      </c>
      <c r="E1693" s="50" t="s">
        <v>870</v>
      </c>
      <c r="F1693" s="35" t="s">
        <v>1529</v>
      </c>
      <c r="G1693" s="35" t="s">
        <v>3067</v>
      </c>
      <c r="H1693" s="60">
        <v>2000</v>
      </c>
      <c r="I1693" s="60">
        <v>2500</v>
      </c>
      <c r="J1693" s="60">
        <f t="shared" si="35"/>
        <v>5000000</v>
      </c>
      <c r="K1693" s="14"/>
      <c r="L1693" s="14"/>
      <c r="M1693" s="14"/>
      <c r="N1693" s="14"/>
      <c r="O1693" s="14"/>
      <c r="P1693" s="14"/>
      <c r="Q1693" s="14"/>
      <c r="R1693" s="14"/>
      <c r="S1693" s="14"/>
      <c r="T1693" s="14"/>
      <c r="U1693" s="14"/>
      <c r="V1693" s="14"/>
      <c r="W1693" s="14"/>
      <c r="X1693" s="14"/>
      <c r="Y1693" s="14"/>
      <c r="Z1693" s="14"/>
      <c r="AA1693" s="14"/>
      <c r="AB1693" s="14"/>
      <c r="AC1693" s="14"/>
      <c r="AD1693" s="14"/>
      <c r="AE1693" s="14"/>
    </row>
    <row r="1694" spans="1:31" s="19" customFormat="1" ht="150">
      <c r="A1694" s="28">
        <v>1690</v>
      </c>
      <c r="B1694" s="58" t="s">
        <v>4759</v>
      </c>
      <c r="C1694" s="35" t="s">
        <v>2516</v>
      </c>
      <c r="D1694" s="36" t="s">
        <v>1424</v>
      </c>
      <c r="E1694" s="50" t="s">
        <v>1009</v>
      </c>
      <c r="F1694" s="35" t="s">
        <v>1429</v>
      </c>
      <c r="G1694" s="120" t="s">
        <v>3068</v>
      </c>
      <c r="H1694" s="60">
        <v>1681300</v>
      </c>
      <c r="I1694" s="60">
        <v>660</v>
      </c>
      <c r="J1694" s="60">
        <f t="shared" si="35"/>
        <v>1109658000</v>
      </c>
      <c r="K1694" s="14"/>
      <c r="L1694" s="14"/>
      <c r="M1694" s="14"/>
      <c r="N1694" s="14"/>
      <c r="O1694" s="14"/>
      <c r="P1694" s="14"/>
      <c r="Q1694" s="14"/>
      <c r="R1694" s="14"/>
      <c r="S1694" s="14"/>
      <c r="T1694" s="14"/>
      <c r="U1694" s="14"/>
      <c r="V1694" s="14"/>
      <c r="W1694" s="14"/>
      <c r="X1694" s="14"/>
      <c r="Y1694" s="14"/>
      <c r="Z1694" s="14"/>
      <c r="AA1694" s="14"/>
      <c r="AB1694" s="14"/>
      <c r="AC1694" s="14"/>
      <c r="AD1694" s="14"/>
      <c r="AE1694" s="14"/>
    </row>
    <row r="1695" spans="1:31" s="19" customFormat="1" ht="150">
      <c r="A1695" s="28">
        <v>1691</v>
      </c>
      <c r="B1695" s="58" t="s">
        <v>4760</v>
      </c>
      <c r="C1695" s="35" t="s">
        <v>2517</v>
      </c>
      <c r="D1695" s="36" t="s">
        <v>1407</v>
      </c>
      <c r="E1695" s="50" t="s">
        <v>2452</v>
      </c>
      <c r="F1695" s="35" t="s">
        <v>1432</v>
      </c>
      <c r="G1695" s="120" t="s">
        <v>3068</v>
      </c>
      <c r="H1695" s="60">
        <v>376900</v>
      </c>
      <c r="I1695" s="60">
        <v>660</v>
      </c>
      <c r="J1695" s="60">
        <f t="shared" si="35"/>
        <v>248754000</v>
      </c>
      <c r="K1695" s="14"/>
      <c r="L1695" s="14"/>
      <c r="M1695" s="14"/>
      <c r="N1695" s="14"/>
      <c r="O1695" s="14"/>
      <c r="P1695" s="14"/>
      <c r="Q1695" s="14"/>
      <c r="R1695" s="14"/>
      <c r="S1695" s="14"/>
      <c r="T1695" s="14"/>
      <c r="U1695" s="14"/>
      <c r="V1695" s="14"/>
      <c r="W1695" s="14"/>
      <c r="X1695" s="14"/>
      <c r="Y1695" s="14"/>
      <c r="Z1695" s="14"/>
      <c r="AA1695" s="14"/>
      <c r="AB1695" s="14"/>
      <c r="AC1695" s="14"/>
      <c r="AD1695" s="14"/>
      <c r="AE1695" s="14"/>
    </row>
    <row r="1696" spans="1:31" s="19" customFormat="1" ht="168.75">
      <c r="A1696" s="28">
        <v>1692</v>
      </c>
      <c r="B1696" s="58" t="s">
        <v>4761</v>
      </c>
      <c r="C1696" s="35" t="s">
        <v>2517</v>
      </c>
      <c r="D1696" s="36" t="s">
        <v>1407</v>
      </c>
      <c r="E1696" s="50" t="s">
        <v>2808</v>
      </c>
      <c r="F1696" s="35" t="s">
        <v>1429</v>
      </c>
      <c r="G1696" s="120" t="s">
        <v>3068</v>
      </c>
      <c r="H1696" s="60">
        <v>220000</v>
      </c>
      <c r="I1696" s="60">
        <v>2420</v>
      </c>
      <c r="J1696" s="60">
        <f t="shared" si="35"/>
        <v>532400000</v>
      </c>
      <c r="K1696" s="14"/>
      <c r="L1696" s="14"/>
      <c r="M1696" s="14"/>
      <c r="N1696" s="14"/>
      <c r="O1696" s="14"/>
      <c r="P1696" s="14"/>
      <c r="Q1696" s="14"/>
      <c r="R1696" s="14"/>
      <c r="S1696" s="14"/>
      <c r="T1696" s="14"/>
      <c r="U1696" s="14"/>
      <c r="V1696" s="14"/>
      <c r="W1696" s="14"/>
      <c r="X1696" s="14"/>
      <c r="Y1696" s="14"/>
      <c r="Z1696" s="14"/>
      <c r="AA1696" s="14"/>
      <c r="AB1696" s="14"/>
      <c r="AC1696" s="14"/>
      <c r="AD1696" s="14"/>
      <c r="AE1696" s="14"/>
    </row>
    <row r="1697" spans="1:31" s="19" customFormat="1" ht="37.5">
      <c r="A1697" s="28">
        <v>1693</v>
      </c>
      <c r="B1697" s="58" t="s">
        <v>4762</v>
      </c>
      <c r="C1697" s="35" t="s">
        <v>2805</v>
      </c>
      <c r="D1697" s="36" t="s">
        <v>1424</v>
      </c>
      <c r="E1697" s="50" t="s">
        <v>1012</v>
      </c>
      <c r="F1697" s="35" t="s">
        <v>1429</v>
      </c>
      <c r="G1697" s="120" t="s">
        <v>3068</v>
      </c>
      <c r="H1697" s="60">
        <v>600</v>
      </c>
      <c r="I1697" s="60">
        <v>504</v>
      </c>
      <c r="J1697" s="60">
        <f t="shared" si="35"/>
        <v>302400</v>
      </c>
      <c r="K1697" s="14"/>
      <c r="L1697" s="14"/>
      <c r="M1697" s="14"/>
      <c r="N1697" s="14"/>
      <c r="O1697" s="14"/>
      <c r="P1697" s="14"/>
      <c r="Q1697" s="14"/>
      <c r="R1697" s="14"/>
      <c r="S1697" s="14"/>
      <c r="T1697" s="14"/>
      <c r="U1697" s="14"/>
      <c r="V1697" s="14"/>
      <c r="W1697" s="14"/>
      <c r="X1697" s="14"/>
      <c r="Y1697" s="14"/>
      <c r="Z1697" s="14"/>
      <c r="AA1697" s="14"/>
      <c r="AB1697" s="14"/>
      <c r="AC1697" s="14"/>
      <c r="AD1697" s="14"/>
      <c r="AE1697" s="14"/>
    </row>
    <row r="1698" spans="1:31" s="19" customFormat="1" ht="56.25">
      <c r="A1698" s="28">
        <v>1694</v>
      </c>
      <c r="B1698" s="58" t="s">
        <v>4763</v>
      </c>
      <c r="C1698" s="35" t="s">
        <v>2834</v>
      </c>
      <c r="D1698" s="36" t="s">
        <v>1602</v>
      </c>
      <c r="E1698" s="50" t="s">
        <v>874</v>
      </c>
      <c r="F1698" s="35" t="s">
        <v>1529</v>
      </c>
      <c r="G1698" s="35" t="s">
        <v>3067</v>
      </c>
      <c r="H1698" s="60">
        <v>8000</v>
      </c>
      <c r="I1698" s="60">
        <v>9000</v>
      </c>
      <c r="J1698" s="60">
        <f t="shared" si="35"/>
        <v>72000000</v>
      </c>
      <c r="K1698" s="14"/>
      <c r="L1698" s="14"/>
      <c r="M1698" s="14"/>
      <c r="N1698" s="14"/>
      <c r="O1698" s="14"/>
      <c r="P1698" s="14"/>
      <c r="Q1698" s="14"/>
      <c r="R1698" s="14"/>
      <c r="S1698" s="14"/>
      <c r="T1698" s="14"/>
      <c r="U1698" s="14"/>
      <c r="V1698" s="14"/>
      <c r="W1698" s="14"/>
      <c r="X1698" s="14"/>
      <c r="Y1698" s="14"/>
      <c r="Z1698" s="14"/>
      <c r="AA1698" s="14"/>
      <c r="AB1698" s="14"/>
      <c r="AC1698" s="14"/>
      <c r="AD1698" s="14"/>
      <c r="AE1698" s="14"/>
    </row>
    <row r="1699" spans="1:31" s="19" customFormat="1" ht="206.25">
      <c r="A1699" s="28">
        <v>1695</v>
      </c>
      <c r="B1699" s="58" t="s">
        <v>4764</v>
      </c>
      <c r="C1699" s="35" t="s">
        <v>2836</v>
      </c>
      <c r="D1699" s="36" t="s">
        <v>1602</v>
      </c>
      <c r="E1699" s="50" t="s">
        <v>871</v>
      </c>
      <c r="F1699" s="35" t="s">
        <v>1529</v>
      </c>
      <c r="G1699" s="35" t="s">
        <v>3067</v>
      </c>
      <c r="H1699" s="60">
        <v>2000</v>
      </c>
      <c r="I1699" s="60">
        <v>3000</v>
      </c>
      <c r="J1699" s="60">
        <f t="shared" si="35"/>
        <v>6000000</v>
      </c>
      <c r="K1699" s="14"/>
      <c r="L1699" s="14"/>
      <c r="M1699" s="14"/>
      <c r="N1699" s="14"/>
      <c r="O1699" s="14"/>
      <c r="P1699" s="14"/>
      <c r="Q1699" s="14"/>
      <c r="R1699" s="14"/>
      <c r="S1699" s="14"/>
      <c r="T1699" s="14"/>
      <c r="U1699" s="14"/>
      <c r="V1699" s="14"/>
      <c r="W1699" s="14"/>
      <c r="X1699" s="14"/>
      <c r="Y1699" s="14"/>
      <c r="Z1699" s="14"/>
      <c r="AA1699" s="14"/>
      <c r="AB1699" s="14"/>
      <c r="AC1699" s="14"/>
      <c r="AD1699" s="14"/>
      <c r="AE1699" s="14"/>
    </row>
    <row r="1700" spans="1:31" s="19" customFormat="1" ht="168.75">
      <c r="A1700" s="28">
        <v>1696</v>
      </c>
      <c r="B1700" s="58" t="s">
        <v>4765</v>
      </c>
      <c r="C1700" s="35" t="s">
        <v>2519</v>
      </c>
      <c r="D1700" s="36" t="s">
        <v>1424</v>
      </c>
      <c r="E1700" s="50" t="s">
        <v>2520</v>
      </c>
      <c r="F1700" s="35" t="s">
        <v>1429</v>
      </c>
      <c r="G1700" s="120" t="s">
        <v>3068</v>
      </c>
      <c r="H1700" s="60">
        <v>1506120</v>
      </c>
      <c r="I1700" s="60">
        <v>770</v>
      </c>
      <c r="J1700" s="60">
        <f t="shared" si="35"/>
        <v>1159712400</v>
      </c>
      <c r="K1700" s="14"/>
      <c r="L1700" s="14"/>
      <c r="M1700" s="14"/>
      <c r="N1700" s="14"/>
      <c r="O1700" s="14"/>
      <c r="P1700" s="14"/>
      <c r="Q1700" s="14"/>
      <c r="R1700" s="14"/>
      <c r="S1700" s="14"/>
      <c r="T1700" s="14"/>
      <c r="U1700" s="14"/>
      <c r="V1700" s="14"/>
      <c r="W1700" s="14"/>
      <c r="X1700" s="14"/>
      <c r="Y1700" s="14"/>
      <c r="Z1700" s="14"/>
      <c r="AA1700" s="14"/>
      <c r="AB1700" s="14"/>
      <c r="AC1700" s="14"/>
      <c r="AD1700" s="14"/>
      <c r="AE1700" s="14"/>
    </row>
    <row r="1701" spans="1:31" s="19" customFormat="1" ht="225">
      <c r="A1701" s="28">
        <v>1697</v>
      </c>
      <c r="B1701" s="58" t="s">
        <v>4766</v>
      </c>
      <c r="C1701" s="35" t="s">
        <v>2519</v>
      </c>
      <c r="D1701" s="36" t="s">
        <v>1424</v>
      </c>
      <c r="E1701" s="50" t="s">
        <v>2521</v>
      </c>
      <c r="F1701" s="35" t="s">
        <v>1011</v>
      </c>
      <c r="G1701" s="120" t="s">
        <v>3068</v>
      </c>
      <c r="H1701" s="60">
        <v>10000</v>
      </c>
      <c r="I1701" s="60">
        <v>861</v>
      </c>
      <c r="J1701" s="60">
        <f t="shared" si="35"/>
        <v>8610000</v>
      </c>
      <c r="K1701" s="14"/>
      <c r="L1701" s="14"/>
      <c r="M1701" s="14"/>
      <c r="N1701" s="14"/>
      <c r="O1701" s="14"/>
      <c r="P1701" s="14"/>
      <c r="Q1701" s="14"/>
      <c r="R1701" s="14"/>
      <c r="S1701" s="14"/>
      <c r="T1701" s="14"/>
      <c r="U1701" s="14"/>
      <c r="V1701" s="14"/>
      <c r="W1701" s="14"/>
      <c r="X1701" s="14"/>
      <c r="Y1701" s="14"/>
      <c r="Z1701" s="14"/>
      <c r="AA1701" s="14"/>
      <c r="AB1701" s="14"/>
      <c r="AC1701" s="14"/>
      <c r="AD1701" s="14"/>
      <c r="AE1701" s="14"/>
    </row>
    <row r="1702" spans="1:31" s="19" customFormat="1" ht="56.25">
      <c r="A1702" s="28">
        <v>1698</v>
      </c>
      <c r="B1702" s="58" t="s">
        <v>4767</v>
      </c>
      <c r="C1702" s="46" t="s">
        <v>2522</v>
      </c>
      <c r="D1702" s="47" t="s">
        <v>1424</v>
      </c>
      <c r="E1702" s="111" t="s">
        <v>2523</v>
      </c>
      <c r="F1702" s="46" t="s">
        <v>1429</v>
      </c>
      <c r="G1702" s="46" t="s">
        <v>3068</v>
      </c>
      <c r="H1702" s="60">
        <v>10000</v>
      </c>
      <c r="I1702" s="60">
        <v>786.5</v>
      </c>
      <c r="J1702" s="60">
        <f t="shared" si="35"/>
        <v>7865000</v>
      </c>
      <c r="K1702" s="14"/>
      <c r="L1702" s="14"/>
      <c r="M1702" s="14"/>
      <c r="N1702" s="14"/>
      <c r="O1702" s="14"/>
      <c r="P1702" s="14"/>
      <c r="Q1702" s="14"/>
      <c r="R1702" s="14"/>
      <c r="S1702" s="14"/>
      <c r="T1702" s="14"/>
      <c r="U1702" s="14"/>
      <c r="V1702" s="14"/>
      <c r="W1702" s="14"/>
      <c r="X1702" s="14"/>
      <c r="Y1702" s="14"/>
      <c r="Z1702" s="14"/>
      <c r="AA1702" s="14"/>
      <c r="AB1702" s="14"/>
      <c r="AC1702" s="14"/>
      <c r="AD1702" s="14"/>
      <c r="AE1702" s="14"/>
    </row>
    <row r="1703" spans="1:31" s="19" customFormat="1" ht="56.25">
      <c r="A1703" s="28">
        <v>1699</v>
      </c>
      <c r="B1703" s="58" t="s">
        <v>4768</v>
      </c>
      <c r="C1703" s="35" t="s">
        <v>2522</v>
      </c>
      <c r="D1703" s="36" t="s">
        <v>1424</v>
      </c>
      <c r="E1703" s="50" t="s">
        <v>2524</v>
      </c>
      <c r="F1703" s="35" t="s">
        <v>1432</v>
      </c>
      <c r="G1703" s="120" t="s">
        <v>3068</v>
      </c>
      <c r="H1703" s="60">
        <v>2000</v>
      </c>
      <c r="I1703" s="60">
        <v>1059.3</v>
      </c>
      <c r="J1703" s="60">
        <f t="shared" si="35"/>
        <v>2118600</v>
      </c>
      <c r="K1703" s="14"/>
      <c r="L1703" s="14"/>
      <c r="M1703" s="14"/>
      <c r="N1703" s="14"/>
      <c r="O1703" s="14"/>
      <c r="P1703" s="14"/>
      <c r="Q1703" s="14"/>
      <c r="R1703" s="14"/>
      <c r="S1703" s="14"/>
      <c r="T1703" s="14"/>
      <c r="U1703" s="14"/>
      <c r="V1703" s="14"/>
      <c r="W1703" s="14"/>
      <c r="X1703" s="14"/>
      <c r="Y1703" s="14"/>
      <c r="Z1703" s="14"/>
      <c r="AA1703" s="14"/>
      <c r="AB1703" s="14"/>
      <c r="AC1703" s="14"/>
      <c r="AD1703" s="14"/>
      <c r="AE1703" s="14"/>
    </row>
    <row r="1704" spans="1:31" s="19" customFormat="1" ht="37.5">
      <c r="A1704" s="28">
        <v>1700</v>
      </c>
      <c r="B1704" s="58" t="s">
        <v>4769</v>
      </c>
      <c r="C1704" s="35" t="s">
        <v>2525</v>
      </c>
      <c r="D1704" s="36" t="s">
        <v>1424</v>
      </c>
      <c r="E1704" s="50" t="s">
        <v>3008</v>
      </c>
      <c r="F1704" s="35" t="s">
        <v>1432</v>
      </c>
      <c r="G1704" s="120" t="s">
        <v>3068</v>
      </c>
      <c r="H1704" s="60">
        <v>70</v>
      </c>
      <c r="I1704" s="60">
        <v>88000</v>
      </c>
      <c r="J1704" s="60">
        <f t="shared" si="35"/>
        <v>6160000</v>
      </c>
      <c r="K1704" s="14"/>
      <c r="L1704" s="14"/>
      <c r="M1704" s="14"/>
      <c r="N1704" s="14"/>
      <c r="O1704" s="14"/>
      <c r="P1704" s="14"/>
      <c r="Q1704" s="14"/>
      <c r="R1704" s="14"/>
      <c r="S1704" s="14"/>
      <c r="T1704" s="14"/>
      <c r="U1704" s="14"/>
      <c r="V1704" s="14"/>
      <c r="W1704" s="14"/>
      <c r="X1704" s="14"/>
      <c r="Y1704" s="14"/>
      <c r="Z1704" s="14"/>
      <c r="AA1704" s="14"/>
      <c r="AB1704" s="14"/>
      <c r="AC1704" s="14"/>
      <c r="AD1704" s="14"/>
      <c r="AE1704" s="14"/>
    </row>
    <row r="1705" spans="1:31" s="19" customFormat="1" ht="37.5">
      <c r="A1705" s="28">
        <v>1701</v>
      </c>
      <c r="B1705" s="58" t="s">
        <v>4770</v>
      </c>
      <c r="C1705" s="35" t="s">
        <v>1013</v>
      </c>
      <c r="D1705" s="36" t="s">
        <v>1424</v>
      </c>
      <c r="E1705" s="50"/>
      <c r="F1705" s="35" t="s">
        <v>1432</v>
      </c>
      <c r="G1705" s="120" t="s">
        <v>3068</v>
      </c>
      <c r="H1705" s="60">
        <v>20</v>
      </c>
      <c r="I1705" s="60">
        <v>32000</v>
      </c>
      <c r="J1705" s="60">
        <f t="shared" si="35"/>
        <v>640000</v>
      </c>
      <c r="K1705" s="14"/>
      <c r="L1705" s="14"/>
      <c r="M1705" s="14"/>
      <c r="N1705" s="14"/>
      <c r="O1705" s="14"/>
      <c r="P1705" s="14"/>
      <c r="Q1705" s="14"/>
      <c r="R1705" s="14"/>
      <c r="S1705" s="14"/>
      <c r="T1705" s="14"/>
      <c r="U1705" s="14"/>
      <c r="V1705" s="14"/>
      <c r="W1705" s="14"/>
      <c r="X1705" s="14"/>
      <c r="Y1705" s="14"/>
      <c r="Z1705" s="14"/>
      <c r="AA1705" s="14"/>
      <c r="AB1705" s="14"/>
      <c r="AC1705" s="14"/>
      <c r="AD1705" s="14"/>
      <c r="AE1705" s="14"/>
    </row>
    <row r="1706" spans="1:31" s="19" customFormat="1" ht="37.5">
      <c r="A1706" s="28">
        <v>1702</v>
      </c>
      <c r="B1706" s="58" t="s">
        <v>4771</v>
      </c>
      <c r="C1706" s="35" t="s">
        <v>1014</v>
      </c>
      <c r="D1706" s="36" t="s">
        <v>1424</v>
      </c>
      <c r="E1706" s="50"/>
      <c r="F1706" s="35" t="s">
        <v>1432</v>
      </c>
      <c r="G1706" s="120" t="s">
        <v>3068</v>
      </c>
      <c r="H1706" s="60">
        <v>10</v>
      </c>
      <c r="I1706" s="60">
        <v>28000</v>
      </c>
      <c r="J1706" s="60">
        <f t="shared" si="35"/>
        <v>280000</v>
      </c>
      <c r="K1706" s="14"/>
      <c r="L1706" s="14"/>
      <c r="M1706" s="14"/>
      <c r="N1706" s="14"/>
      <c r="O1706" s="14"/>
      <c r="P1706" s="14"/>
      <c r="Q1706" s="14"/>
      <c r="R1706" s="14"/>
      <c r="S1706" s="14"/>
      <c r="T1706" s="14"/>
      <c r="U1706" s="14"/>
      <c r="V1706" s="14"/>
      <c r="W1706" s="14"/>
      <c r="X1706" s="14"/>
      <c r="Y1706" s="14"/>
      <c r="Z1706" s="14"/>
      <c r="AA1706" s="14"/>
      <c r="AB1706" s="14"/>
      <c r="AC1706" s="14"/>
      <c r="AD1706" s="14"/>
      <c r="AE1706" s="14"/>
    </row>
    <row r="1707" spans="1:31" s="19" customFormat="1" ht="37.5">
      <c r="A1707" s="28">
        <v>1703</v>
      </c>
      <c r="B1707" s="58" t="s">
        <v>4772</v>
      </c>
      <c r="C1707" s="35" t="s">
        <v>346</v>
      </c>
      <c r="D1707" s="36" t="s">
        <v>1426</v>
      </c>
      <c r="E1707" s="50"/>
      <c r="F1707" s="35" t="s">
        <v>1427</v>
      </c>
      <c r="G1707" s="35" t="s">
        <v>3067</v>
      </c>
      <c r="H1707" s="60">
        <v>2</v>
      </c>
      <c r="I1707" s="60">
        <v>1400000</v>
      </c>
      <c r="J1707" s="60">
        <f t="shared" si="35"/>
        <v>2800000</v>
      </c>
      <c r="K1707" s="14"/>
      <c r="L1707" s="14"/>
      <c r="M1707" s="14"/>
      <c r="N1707" s="14"/>
      <c r="O1707" s="14"/>
      <c r="P1707" s="14"/>
      <c r="Q1707" s="14"/>
      <c r="R1707" s="14"/>
      <c r="S1707" s="14"/>
      <c r="T1707" s="14"/>
      <c r="U1707" s="14"/>
      <c r="V1707" s="14"/>
      <c r="W1707" s="14"/>
      <c r="X1707" s="14"/>
      <c r="Y1707" s="14"/>
      <c r="Z1707" s="14"/>
      <c r="AA1707" s="14"/>
      <c r="AB1707" s="14"/>
      <c r="AC1707" s="14"/>
      <c r="AD1707" s="14"/>
      <c r="AE1707" s="14"/>
    </row>
    <row r="1708" spans="1:31" s="19" customFormat="1" ht="37.5">
      <c r="A1708" s="28">
        <v>1704</v>
      </c>
      <c r="B1708" s="58" t="s">
        <v>4773</v>
      </c>
      <c r="C1708" s="35" t="s">
        <v>3009</v>
      </c>
      <c r="D1708" s="36" t="s">
        <v>1424</v>
      </c>
      <c r="E1708" s="50" t="s">
        <v>3010</v>
      </c>
      <c r="F1708" s="35" t="s">
        <v>1432</v>
      </c>
      <c r="G1708" s="120" t="s">
        <v>3068</v>
      </c>
      <c r="H1708" s="60">
        <v>5400</v>
      </c>
      <c r="I1708" s="60">
        <v>4070</v>
      </c>
      <c r="J1708" s="60">
        <f t="shared" si="35"/>
        <v>21978000</v>
      </c>
      <c r="K1708" s="14"/>
      <c r="L1708" s="14"/>
      <c r="M1708" s="14"/>
      <c r="N1708" s="14"/>
      <c r="O1708" s="14"/>
      <c r="P1708" s="14"/>
      <c r="Q1708" s="14"/>
      <c r="R1708" s="14"/>
      <c r="S1708" s="14"/>
      <c r="T1708" s="14"/>
      <c r="U1708" s="14"/>
      <c r="V1708" s="14"/>
      <c r="W1708" s="14"/>
      <c r="X1708" s="14"/>
      <c r="Y1708" s="14"/>
      <c r="Z1708" s="14"/>
      <c r="AA1708" s="14"/>
      <c r="AB1708" s="14"/>
      <c r="AC1708" s="14"/>
      <c r="AD1708" s="14"/>
      <c r="AE1708" s="14"/>
    </row>
    <row r="1709" spans="1:31" s="19" customFormat="1" ht="37.5">
      <c r="A1709" s="28">
        <v>1705</v>
      </c>
      <c r="B1709" s="58" t="s">
        <v>4774</v>
      </c>
      <c r="C1709" s="35" t="s">
        <v>2526</v>
      </c>
      <c r="D1709" s="36" t="s">
        <v>1424</v>
      </c>
      <c r="E1709" s="50" t="s">
        <v>2527</v>
      </c>
      <c r="F1709" s="35" t="s">
        <v>1429</v>
      </c>
      <c r="G1709" s="35" t="s">
        <v>3067</v>
      </c>
      <c r="H1709" s="60">
        <v>200</v>
      </c>
      <c r="I1709" s="60">
        <v>74903.399999999994</v>
      </c>
      <c r="J1709" s="60">
        <f t="shared" si="35"/>
        <v>14980679.999999998</v>
      </c>
      <c r="K1709" s="14"/>
      <c r="L1709" s="14"/>
      <c r="M1709" s="14"/>
      <c r="N1709" s="14"/>
      <c r="O1709" s="14"/>
      <c r="P1709" s="14"/>
      <c r="Q1709" s="14"/>
      <c r="R1709" s="14"/>
      <c r="S1709" s="14"/>
      <c r="T1709" s="14"/>
      <c r="U1709" s="14"/>
      <c r="V1709" s="14"/>
      <c r="W1709" s="14"/>
      <c r="X1709" s="14"/>
      <c r="Y1709" s="14"/>
      <c r="Z1709" s="14"/>
      <c r="AA1709" s="14"/>
      <c r="AB1709" s="14"/>
      <c r="AC1709" s="14"/>
      <c r="AD1709" s="14"/>
      <c r="AE1709" s="14"/>
    </row>
    <row r="1710" spans="1:31" s="19" customFormat="1" ht="93.75">
      <c r="A1710" s="28">
        <v>1706</v>
      </c>
      <c r="B1710" s="58" t="s">
        <v>4775</v>
      </c>
      <c r="C1710" s="35" t="s">
        <v>2804</v>
      </c>
      <c r="D1710" s="36" t="s">
        <v>1424</v>
      </c>
      <c r="E1710" s="50" t="s">
        <v>1015</v>
      </c>
      <c r="F1710" s="35" t="s">
        <v>1429</v>
      </c>
      <c r="G1710" s="120" t="s">
        <v>3068</v>
      </c>
      <c r="H1710" s="60">
        <v>60340</v>
      </c>
      <c r="I1710" s="60">
        <v>4114</v>
      </c>
      <c r="J1710" s="60">
        <f t="shared" si="35"/>
        <v>248238760</v>
      </c>
      <c r="K1710" s="14"/>
      <c r="L1710" s="14"/>
      <c r="M1710" s="14"/>
      <c r="N1710" s="14"/>
      <c r="O1710" s="14"/>
      <c r="P1710" s="14"/>
      <c r="Q1710" s="14"/>
      <c r="R1710" s="14"/>
      <c r="S1710" s="14"/>
      <c r="T1710" s="14"/>
      <c r="U1710" s="14"/>
      <c r="V1710" s="14"/>
      <c r="W1710" s="14"/>
      <c r="X1710" s="14"/>
      <c r="Y1710" s="14"/>
      <c r="Z1710" s="14"/>
      <c r="AA1710" s="14"/>
      <c r="AB1710" s="14"/>
      <c r="AC1710" s="14"/>
      <c r="AD1710" s="14"/>
      <c r="AE1710" s="14"/>
    </row>
    <row r="1711" spans="1:31" s="19" customFormat="1" ht="131.25">
      <c r="A1711" s="28">
        <v>1707</v>
      </c>
      <c r="B1711" s="58" t="s">
        <v>4776</v>
      </c>
      <c r="C1711" s="35" t="s">
        <v>2528</v>
      </c>
      <c r="D1711" s="36" t="s">
        <v>1455</v>
      </c>
      <c r="E1711" s="50" t="s">
        <v>2529</v>
      </c>
      <c r="F1711" s="35" t="s">
        <v>1427</v>
      </c>
      <c r="G1711" s="120" t="s">
        <v>3068</v>
      </c>
      <c r="H1711" s="60">
        <v>140</v>
      </c>
      <c r="I1711" s="60">
        <v>794640</v>
      </c>
      <c r="J1711" s="60">
        <f t="shared" si="35"/>
        <v>111249600</v>
      </c>
      <c r="K1711" s="14"/>
      <c r="L1711" s="14"/>
      <c r="M1711" s="14"/>
      <c r="N1711" s="14"/>
      <c r="O1711" s="14"/>
      <c r="P1711" s="14"/>
      <c r="Q1711" s="14"/>
      <c r="R1711" s="14"/>
      <c r="S1711" s="14"/>
      <c r="T1711" s="14"/>
      <c r="U1711" s="14"/>
      <c r="V1711" s="14"/>
      <c r="W1711" s="14"/>
      <c r="X1711" s="14"/>
      <c r="Y1711" s="14"/>
      <c r="Z1711" s="14"/>
      <c r="AA1711" s="14"/>
      <c r="AB1711" s="14"/>
      <c r="AC1711" s="14"/>
      <c r="AD1711" s="14"/>
      <c r="AE1711" s="14"/>
    </row>
    <row r="1712" spans="1:31" s="19" customFormat="1" ht="131.25">
      <c r="A1712" s="28">
        <v>1708</v>
      </c>
      <c r="B1712" s="58" t="s">
        <v>4777</v>
      </c>
      <c r="C1712" s="35" t="s">
        <v>2528</v>
      </c>
      <c r="D1712" s="36" t="s">
        <v>1455</v>
      </c>
      <c r="E1712" s="50" t="s">
        <v>2530</v>
      </c>
      <c r="F1712" s="35" t="s">
        <v>1427</v>
      </c>
      <c r="G1712" s="120" t="s">
        <v>3068</v>
      </c>
      <c r="H1712" s="60">
        <v>108</v>
      </c>
      <c r="I1712" s="60">
        <v>1981875</v>
      </c>
      <c r="J1712" s="60">
        <f t="shared" si="35"/>
        <v>214042500</v>
      </c>
      <c r="K1712" s="14"/>
      <c r="L1712" s="14"/>
      <c r="M1712" s="14"/>
      <c r="N1712" s="14"/>
      <c r="O1712" s="14"/>
      <c r="P1712" s="14"/>
      <c r="Q1712" s="14"/>
      <c r="R1712" s="14"/>
      <c r="S1712" s="14"/>
      <c r="T1712" s="14"/>
      <c r="U1712" s="14"/>
      <c r="V1712" s="14"/>
      <c r="W1712" s="14"/>
      <c r="X1712" s="14"/>
      <c r="Y1712" s="14"/>
      <c r="Z1712" s="14"/>
      <c r="AA1712" s="14"/>
      <c r="AB1712" s="14"/>
      <c r="AC1712" s="14"/>
      <c r="AD1712" s="14"/>
      <c r="AE1712" s="14"/>
    </row>
    <row r="1713" spans="1:31" s="19" customFormat="1" ht="131.25">
      <c r="A1713" s="28">
        <v>1709</v>
      </c>
      <c r="B1713" s="58" t="s">
        <v>4778</v>
      </c>
      <c r="C1713" s="35" t="s">
        <v>2528</v>
      </c>
      <c r="D1713" s="36" t="s">
        <v>1455</v>
      </c>
      <c r="E1713" s="50" t="s">
        <v>2531</v>
      </c>
      <c r="F1713" s="35" t="s">
        <v>1427</v>
      </c>
      <c r="G1713" s="120" t="s">
        <v>3068</v>
      </c>
      <c r="H1713" s="60">
        <v>146</v>
      </c>
      <c r="I1713" s="60">
        <v>1191960</v>
      </c>
      <c r="J1713" s="60">
        <f t="shared" si="35"/>
        <v>174026160</v>
      </c>
      <c r="K1713" s="14"/>
      <c r="L1713" s="14"/>
      <c r="M1713" s="14"/>
      <c r="N1713" s="14"/>
      <c r="O1713" s="14"/>
      <c r="P1713" s="14"/>
      <c r="Q1713" s="14"/>
      <c r="R1713" s="14"/>
      <c r="S1713" s="14"/>
      <c r="T1713" s="14"/>
      <c r="U1713" s="14"/>
      <c r="V1713" s="14"/>
      <c r="W1713" s="14"/>
      <c r="X1713" s="14"/>
      <c r="Y1713" s="14"/>
      <c r="Z1713" s="14"/>
      <c r="AA1713" s="14"/>
      <c r="AB1713" s="14"/>
      <c r="AC1713" s="14"/>
      <c r="AD1713" s="14"/>
      <c r="AE1713" s="14"/>
    </row>
    <row r="1714" spans="1:31" s="19" customFormat="1" ht="206.25">
      <c r="A1714" s="28">
        <v>1710</v>
      </c>
      <c r="B1714" s="58" t="s">
        <v>4779</v>
      </c>
      <c r="C1714" s="35" t="s">
        <v>2528</v>
      </c>
      <c r="D1714" s="36" t="s">
        <v>1455</v>
      </c>
      <c r="E1714" s="50" t="s">
        <v>2532</v>
      </c>
      <c r="F1714" s="35" t="s">
        <v>1427</v>
      </c>
      <c r="G1714" s="120" t="s">
        <v>3068</v>
      </c>
      <c r="H1714" s="60">
        <v>282</v>
      </c>
      <c r="I1714" s="60">
        <v>1540000</v>
      </c>
      <c r="J1714" s="60">
        <f t="shared" si="35"/>
        <v>434280000</v>
      </c>
      <c r="K1714" s="14"/>
      <c r="L1714" s="14"/>
      <c r="M1714" s="14"/>
      <c r="N1714" s="14"/>
      <c r="O1714" s="14"/>
      <c r="P1714" s="14"/>
      <c r="Q1714" s="14"/>
      <c r="R1714" s="14"/>
      <c r="S1714" s="14"/>
      <c r="T1714" s="14"/>
      <c r="U1714" s="14"/>
      <c r="V1714" s="14"/>
      <c r="W1714" s="14"/>
      <c r="X1714" s="14"/>
      <c r="Y1714" s="14"/>
      <c r="Z1714" s="14"/>
      <c r="AA1714" s="14"/>
      <c r="AB1714" s="14"/>
      <c r="AC1714" s="14"/>
      <c r="AD1714" s="14"/>
      <c r="AE1714" s="14"/>
    </row>
    <row r="1715" spans="1:31" s="19" customFormat="1" ht="206.25">
      <c r="A1715" s="28">
        <v>1711</v>
      </c>
      <c r="B1715" s="58" t="s">
        <v>4780</v>
      </c>
      <c r="C1715" s="35" t="s">
        <v>2528</v>
      </c>
      <c r="D1715" s="36" t="s">
        <v>1455</v>
      </c>
      <c r="E1715" s="50" t="s">
        <v>2533</v>
      </c>
      <c r="F1715" s="35" t="s">
        <v>1427</v>
      </c>
      <c r="G1715" s="120" t="s">
        <v>3068</v>
      </c>
      <c r="H1715" s="60">
        <v>201</v>
      </c>
      <c r="I1715" s="60">
        <v>1870000</v>
      </c>
      <c r="J1715" s="60">
        <f t="shared" si="35"/>
        <v>375870000</v>
      </c>
      <c r="K1715" s="14"/>
      <c r="L1715" s="14"/>
      <c r="M1715" s="14"/>
      <c r="N1715" s="14"/>
      <c r="O1715" s="14"/>
      <c r="P1715" s="14"/>
      <c r="Q1715" s="14"/>
      <c r="R1715" s="14"/>
      <c r="S1715" s="14"/>
      <c r="T1715" s="14"/>
      <c r="U1715" s="14"/>
      <c r="V1715" s="14"/>
      <c r="W1715" s="14"/>
      <c r="X1715" s="14"/>
      <c r="Y1715" s="14"/>
      <c r="Z1715" s="14"/>
      <c r="AA1715" s="14"/>
      <c r="AB1715" s="14"/>
      <c r="AC1715" s="14"/>
      <c r="AD1715" s="14"/>
      <c r="AE1715" s="14"/>
    </row>
    <row r="1716" spans="1:31" s="19" customFormat="1" ht="206.25">
      <c r="A1716" s="28">
        <v>1712</v>
      </c>
      <c r="B1716" s="58" t="s">
        <v>4781</v>
      </c>
      <c r="C1716" s="35" t="s">
        <v>2528</v>
      </c>
      <c r="D1716" s="36" t="s">
        <v>1455</v>
      </c>
      <c r="E1716" s="50" t="s">
        <v>2534</v>
      </c>
      <c r="F1716" s="35" t="s">
        <v>1427</v>
      </c>
      <c r="G1716" s="120" t="s">
        <v>3068</v>
      </c>
      <c r="H1716" s="60">
        <v>87</v>
      </c>
      <c r="I1716" s="60">
        <v>2090000</v>
      </c>
      <c r="J1716" s="60">
        <f t="shared" si="35"/>
        <v>181830000</v>
      </c>
      <c r="K1716" s="14"/>
      <c r="L1716" s="14"/>
      <c r="M1716" s="14"/>
      <c r="N1716" s="14"/>
      <c r="O1716" s="14"/>
      <c r="P1716" s="14"/>
      <c r="Q1716" s="14"/>
      <c r="R1716" s="14"/>
      <c r="S1716" s="14"/>
      <c r="T1716" s="14"/>
      <c r="U1716" s="14"/>
      <c r="V1716" s="14"/>
      <c r="W1716" s="14"/>
      <c r="X1716" s="14"/>
      <c r="Y1716" s="14"/>
      <c r="Z1716" s="14"/>
      <c r="AA1716" s="14"/>
      <c r="AB1716" s="14"/>
      <c r="AC1716" s="14"/>
      <c r="AD1716" s="14"/>
      <c r="AE1716" s="14"/>
    </row>
    <row r="1717" spans="1:31" s="19" customFormat="1" ht="131.25">
      <c r="A1717" s="28">
        <v>1713</v>
      </c>
      <c r="B1717" s="58" t="s">
        <v>4782</v>
      </c>
      <c r="C1717" s="35" t="s">
        <v>2528</v>
      </c>
      <c r="D1717" s="36" t="s">
        <v>1164</v>
      </c>
      <c r="E1717" s="50" t="s">
        <v>2535</v>
      </c>
      <c r="F1717" s="35" t="s">
        <v>1427</v>
      </c>
      <c r="G1717" s="120" t="s">
        <v>3068</v>
      </c>
      <c r="H1717" s="60">
        <v>65</v>
      </c>
      <c r="I1717" s="60">
        <v>1900000</v>
      </c>
      <c r="J1717" s="60">
        <f t="shared" si="35"/>
        <v>123500000</v>
      </c>
      <c r="K1717" s="14"/>
      <c r="L1717" s="14"/>
      <c r="M1717" s="14"/>
      <c r="N1717" s="14"/>
      <c r="O1717" s="14"/>
      <c r="P1717" s="14"/>
      <c r="Q1717" s="14"/>
      <c r="R1717" s="14"/>
      <c r="S1717" s="14"/>
      <c r="T1717" s="14"/>
      <c r="U1717" s="14"/>
      <c r="V1717" s="14"/>
      <c r="W1717" s="14"/>
      <c r="X1717" s="14"/>
      <c r="Y1717" s="14"/>
      <c r="Z1717" s="14"/>
      <c r="AA1717" s="14"/>
      <c r="AB1717" s="14"/>
      <c r="AC1717" s="14"/>
      <c r="AD1717" s="14"/>
      <c r="AE1717" s="14"/>
    </row>
    <row r="1718" spans="1:31" s="19" customFormat="1" ht="187.5">
      <c r="A1718" s="28">
        <v>1714</v>
      </c>
      <c r="B1718" s="58" t="s">
        <v>4783</v>
      </c>
      <c r="C1718" s="134" t="s">
        <v>2528</v>
      </c>
      <c r="D1718" s="36" t="s">
        <v>1164</v>
      </c>
      <c r="E1718" s="128" t="s">
        <v>2536</v>
      </c>
      <c r="F1718" s="35" t="s">
        <v>1529</v>
      </c>
      <c r="G1718" s="35" t="s">
        <v>3067</v>
      </c>
      <c r="H1718" s="60">
        <v>10</v>
      </c>
      <c r="I1718" s="60">
        <v>4677500</v>
      </c>
      <c r="J1718" s="60">
        <f t="shared" si="35"/>
        <v>46775000</v>
      </c>
      <c r="K1718" s="14"/>
      <c r="L1718" s="14"/>
      <c r="M1718" s="14"/>
      <c r="N1718" s="14"/>
      <c r="O1718" s="14"/>
      <c r="P1718" s="14"/>
      <c r="Q1718" s="14"/>
      <c r="R1718" s="14"/>
      <c r="S1718" s="14"/>
      <c r="T1718" s="14"/>
      <c r="U1718" s="14"/>
      <c r="V1718" s="14"/>
      <c r="W1718" s="14"/>
      <c r="X1718" s="14"/>
      <c r="Y1718" s="14"/>
      <c r="Z1718" s="14"/>
      <c r="AA1718" s="14"/>
      <c r="AB1718" s="14"/>
      <c r="AC1718" s="14"/>
      <c r="AD1718" s="14"/>
      <c r="AE1718" s="14"/>
    </row>
    <row r="1719" spans="1:31" s="19" customFormat="1" ht="206.25">
      <c r="A1719" s="28">
        <v>1715</v>
      </c>
      <c r="B1719" s="58" t="s">
        <v>4784</v>
      </c>
      <c r="C1719" s="35" t="s">
        <v>2528</v>
      </c>
      <c r="D1719" s="36" t="s">
        <v>1455</v>
      </c>
      <c r="E1719" s="50" t="s">
        <v>2537</v>
      </c>
      <c r="F1719" s="35" t="s">
        <v>1429</v>
      </c>
      <c r="G1719" s="120" t="s">
        <v>3068</v>
      </c>
      <c r="H1719" s="60">
        <v>20</v>
      </c>
      <c r="I1719" s="60">
        <v>550000</v>
      </c>
      <c r="J1719" s="60">
        <f t="shared" si="35"/>
        <v>11000000</v>
      </c>
      <c r="K1719" s="14"/>
      <c r="L1719" s="14"/>
      <c r="M1719" s="14"/>
      <c r="N1719" s="14"/>
      <c r="O1719" s="14"/>
      <c r="P1719" s="14"/>
      <c r="Q1719" s="14"/>
      <c r="R1719" s="14"/>
      <c r="S1719" s="14"/>
      <c r="T1719" s="14"/>
      <c r="U1719" s="14"/>
      <c r="V1719" s="14"/>
      <c r="W1719" s="14"/>
      <c r="X1719" s="14"/>
      <c r="Y1719" s="14"/>
      <c r="Z1719" s="14"/>
      <c r="AA1719" s="14"/>
      <c r="AB1719" s="14"/>
      <c r="AC1719" s="14"/>
      <c r="AD1719" s="14"/>
      <c r="AE1719" s="14"/>
    </row>
    <row r="1720" spans="1:31" s="19" customFormat="1" ht="37.5">
      <c r="A1720" s="28">
        <v>1716</v>
      </c>
      <c r="B1720" s="58" t="s">
        <v>4785</v>
      </c>
      <c r="C1720" s="35" t="s">
        <v>2538</v>
      </c>
      <c r="D1720" s="36" t="s">
        <v>1016</v>
      </c>
      <c r="E1720" s="122" t="s">
        <v>2803</v>
      </c>
      <c r="F1720" s="35" t="s">
        <v>1429</v>
      </c>
      <c r="G1720" s="120" t="s">
        <v>3068</v>
      </c>
      <c r="H1720" s="60">
        <v>15</v>
      </c>
      <c r="I1720" s="60">
        <v>592900</v>
      </c>
      <c r="J1720" s="60">
        <f t="shared" si="35"/>
        <v>8893500</v>
      </c>
      <c r="K1720" s="14"/>
      <c r="L1720" s="14"/>
      <c r="M1720" s="14"/>
      <c r="N1720" s="14"/>
      <c r="O1720" s="14"/>
      <c r="P1720" s="14"/>
      <c r="Q1720" s="14"/>
      <c r="R1720" s="14"/>
      <c r="S1720" s="14"/>
      <c r="T1720" s="14"/>
      <c r="U1720" s="14"/>
      <c r="V1720" s="14"/>
      <c r="W1720" s="14"/>
      <c r="X1720" s="14"/>
      <c r="Y1720" s="14"/>
      <c r="Z1720" s="14"/>
      <c r="AA1720" s="14"/>
      <c r="AB1720" s="14"/>
      <c r="AC1720" s="14"/>
      <c r="AD1720" s="14"/>
      <c r="AE1720" s="14"/>
    </row>
    <row r="1721" spans="1:31" s="19" customFormat="1" ht="37.5">
      <c r="A1721" s="28">
        <v>1717</v>
      </c>
      <c r="B1721" s="58" t="s">
        <v>4786</v>
      </c>
      <c r="C1721" s="121" t="s">
        <v>2539</v>
      </c>
      <c r="D1721" s="36" t="s">
        <v>1016</v>
      </c>
      <c r="E1721" s="122" t="s">
        <v>2801</v>
      </c>
      <c r="F1721" s="35" t="s">
        <v>1429</v>
      </c>
      <c r="G1721" s="120" t="s">
        <v>3068</v>
      </c>
      <c r="H1721" s="60">
        <v>10</v>
      </c>
      <c r="I1721" s="60">
        <v>494000</v>
      </c>
      <c r="J1721" s="60">
        <f t="shared" si="35"/>
        <v>4940000</v>
      </c>
      <c r="K1721" s="14"/>
      <c r="L1721" s="14"/>
      <c r="M1721" s="14"/>
      <c r="N1721" s="14"/>
      <c r="O1721" s="14"/>
      <c r="P1721" s="14"/>
      <c r="Q1721" s="14"/>
      <c r="R1721" s="14"/>
      <c r="S1721" s="14"/>
      <c r="T1721" s="14"/>
      <c r="U1721" s="14"/>
      <c r="V1721" s="14"/>
      <c r="W1721" s="14"/>
      <c r="X1721" s="14"/>
      <c r="Y1721" s="14"/>
      <c r="Z1721" s="14"/>
      <c r="AA1721" s="14"/>
      <c r="AB1721" s="14"/>
      <c r="AC1721" s="14"/>
      <c r="AD1721" s="14"/>
      <c r="AE1721" s="14"/>
    </row>
    <row r="1722" spans="1:31" s="19" customFormat="1" ht="37.5">
      <c r="A1722" s="28">
        <v>1718</v>
      </c>
      <c r="B1722" s="58" t="s">
        <v>4787</v>
      </c>
      <c r="C1722" s="121" t="s">
        <v>2539</v>
      </c>
      <c r="D1722" s="36" t="s">
        <v>1016</v>
      </c>
      <c r="E1722" s="122" t="s">
        <v>2802</v>
      </c>
      <c r="F1722" s="35" t="s">
        <v>1429</v>
      </c>
      <c r="G1722" s="120" t="s">
        <v>3068</v>
      </c>
      <c r="H1722" s="60">
        <v>10</v>
      </c>
      <c r="I1722" s="60">
        <v>329000</v>
      </c>
      <c r="J1722" s="60">
        <f t="shared" si="35"/>
        <v>3290000</v>
      </c>
      <c r="K1722" s="14"/>
      <c r="L1722" s="14"/>
      <c r="M1722" s="14"/>
      <c r="N1722" s="14"/>
      <c r="O1722" s="14"/>
      <c r="P1722" s="14"/>
      <c r="Q1722" s="14"/>
      <c r="R1722" s="14"/>
      <c r="S1722" s="14"/>
      <c r="T1722" s="14"/>
      <c r="U1722" s="14"/>
      <c r="V1722" s="14"/>
      <c r="W1722" s="14"/>
      <c r="X1722" s="14"/>
      <c r="Y1722" s="14"/>
      <c r="Z1722" s="14"/>
      <c r="AA1722" s="14"/>
      <c r="AB1722" s="14"/>
      <c r="AC1722" s="14"/>
      <c r="AD1722" s="14"/>
      <c r="AE1722" s="14"/>
    </row>
    <row r="1723" spans="1:31" s="19" customFormat="1" ht="37.5">
      <c r="A1723" s="28">
        <v>1719</v>
      </c>
      <c r="B1723" s="58" t="s">
        <v>4788</v>
      </c>
      <c r="C1723" s="35" t="s">
        <v>2539</v>
      </c>
      <c r="D1723" s="36" t="s">
        <v>1016</v>
      </c>
      <c r="E1723" s="122" t="s">
        <v>2800</v>
      </c>
      <c r="F1723" s="35" t="s">
        <v>1429</v>
      </c>
      <c r="G1723" s="120" t="s">
        <v>3068</v>
      </c>
      <c r="H1723" s="60">
        <v>15</v>
      </c>
      <c r="I1723" s="60">
        <v>165300</v>
      </c>
      <c r="J1723" s="60">
        <f t="shared" si="35"/>
        <v>2479500</v>
      </c>
      <c r="K1723" s="14"/>
      <c r="L1723" s="14"/>
      <c r="M1723" s="14"/>
      <c r="N1723" s="14"/>
      <c r="O1723" s="14"/>
      <c r="P1723" s="14"/>
      <c r="Q1723" s="14"/>
      <c r="R1723" s="14"/>
      <c r="S1723" s="14"/>
      <c r="T1723" s="14"/>
      <c r="U1723" s="14"/>
      <c r="V1723" s="14"/>
      <c r="W1723" s="14"/>
      <c r="X1723" s="14"/>
      <c r="Y1723" s="14"/>
      <c r="Z1723" s="14"/>
      <c r="AA1723" s="14"/>
      <c r="AB1723" s="14"/>
      <c r="AC1723" s="14"/>
      <c r="AD1723" s="14"/>
      <c r="AE1723" s="14"/>
    </row>
    <row r="1724" spans="1:31" s="19" customFormat="1" ht="37.5">
      <c r="A1724" s="28">
        <v>1720</v>
      </c>
      <c r="B1724" s="58" t="s">
        <v>4789</v>
      </c>
      <c r="C1724" s="121" t="s">
        <v>2540</v>
      </c>
      <c r="D1724" s="36" t="s">
        <v>1016</v>
      </c>
      <c r="E1724" s="122" t="s">
        <v>2798</v>
      </c>
      <c r="F1724" s="35" t="s">
        <v>1429</v>
      </c>
      <c r="G1724" s="120" t="s">
        <v>3068</v>
      </c>
      <c r="H1724" s="60">
        <v>10</v>
      </c>
      <c r="I1724" s="60">
        <v>645300</v>
      </c>
      <c r="J1724" s="60">
        <f t="shared" si="35"/>
        <v>6453000</v>
      </c>
      <c r="K1724" s="14"/>
      <c r="L1724" s="14"/>
      <c r="M1724" s="14"/>
      <c r="N1724" s="14"/>
      <c r="O1724" s="14"/>
      <c r="P1724" s="14"/>
      <c r="Q1724" s="14"/>
      <c r="R1724" s="14"/>
      <c r="S1724" s="14"/>
      <c r="T1724" s="14"/>
      <c r="U1724" s="14"/>
      <c r="V1724" s="14"/>
      <c r="W1724" s="14"/>
      <c r="X1724" s="14"/>
      <c r="Y1724" s="14"/>
      <c r="Z1724" s="14"/>
      <c r="AA1724" s="14"/>
      <c r="AB1724" s="14"/>
      <c r="AC1724" s="14"/>
      <c r="AD1724" s="14"/>
      <c r="AE1724" s="14"/>
    </row>
    <row r="1725" spans="1:31" s="19" customFormat="1" ht="37.5">
      <c r="A1725" s="28">
        <v>1721</v>
      </c>
      <c r="B1725" s="58" t="s">
        <v>4790</v>
      </c>
      <c r="C1725" s="121" t="s">
        <v>2540</v>
      </c>
      <c r="D1725" s="36" t="s">
        <v>1016</v>
      </c>
      <c r="E1725" s="122" t="s">
        <v>2799</v>
      </c>
      <c r="F1725" s="35" t="s">
        <v>1429</v>
      </c>
      <c r="G1725" s="120" t="s">
        <v>3068</v>
      </c>
      <c r="H1725" s="60">
        <v>10</v>
      </c>
      <c r="I1725" s="60">
        <v>329000</v>
      </c>
      <c r="J1725" s="60">
        <f t="shared" si="35"/>
        <v>3290000</v>
      </c>
      <c r="K1725" s="14"/>
      <c r="L1725" s="14"/>
      <c r="M1725" s="14"/>
      <c r="N1725" s="14"/>
      <c r="O1725" s="14"/>
      <c r="P1725" s="14"/>
      <c r="Q1725" s="14"/>
      <c r="R1725" s="14"/>
      <c r="S1725" s="14"/>
      <c r="T1725" s="14"/>
      <c r="U1725" s="14"/>
      <c r="V1725" s="14"/>
      <c r="W1725" s="14"/>
      <c r="X1725" s="14"/>
      <c r="Y1725" s="14"/>
      <c r="Z1725" s="14"/>
      <c r="AA1725" s="14"/>
      <c r="AB1725" s="14"/>
      <c r="AC1725" s="14"/>
      <c r="AD1725" s="14"/>
      <c r="AE1725" s="14"/>
    </row>
    <row r="1726" spans="1:31" s="19" customFormat="1" ht="37.5">
      <c r="A1726" s="28">
        <v>1722</v>
      </c>
      <c r="B1726" s="58" t="s">
        <v>4791</v>
      </c>
      <c r="C1726" s="35" t="s">
        <v>2541</v>
      </c>
      <c r="D1726" s="36" t="s">
        <v>1455</v>
      </c>
      <c r="E1726" s="50" t="s">
        <v>2789</v>
      </c>
      <c r="F1726" s="35" t="s">
        <v>1429</v>
      </c>
      <c r="G1726" s="120" t="s">
        <v>3068</v>
      </c>
      <c r="H1726" s="60">
        <v>176</v>
      </c>
      <c r="I1726" s="60">
        <v>774400</v>
      </c>
      <c r="J1726" s="60">
        <f t="shared" si="35"/>
        <v>136294400</v>
      </c>
      <c r="K1726" s="14"/>
      <c r="L1726" s="14"/>
      <c r="M1726" s="14"/>
      <c r="N1726" s="14"/>
      <c r="O1726" s="14"/>
      <c r="P1726" s="14"/>
      <c r="Q1726" s="14"/>
      <c r="R1726" s="14"/>
      <c r="S1726" s="14"/>
      <c r="T1726" s="14"/>
      <c r="U1726" s="14"/>
      <c r="V1726" s="14"/>
      <c r="W1726" s="14"/>
      <c r="X1726" s="14"/>
      <c r="Y1726" s="14"/>
      <c r="Z1726" s="14"/>
      <c r="AA1726" s="14"/>
      <c r="AB1726" s="14"/>
      <c r="AC1726" s="14"/>
      <c r="AD1726" s="14"/>
      <c r="AE1726" s="14"/>
    </row>
    <row r="1727" spans="1:31" s="19" customFormat="1" ht="37.5">
      <c r="A1727" s="28">
        <v>1723</v>
      </c>
      <c r="B1727" s="58" t="s">
        <v>4792</v>
      </c>
      <c r="C1727" s="35" t="s">
        <v>2541</v>
      </c>
      <c r="D1727" s="36" t="s">
        <v>1455</v>
      </c>
      <c r="E1727" s="50" t="s">
        <v>2790</v>
      </c>
      <c r="F1727" s="35" t="s">
        <v>1429</v>
      </c>
      <c r="G1727" s="120" t="s">
        <v>3068</v>
      </c>
      <c r="H1727" s="60">
        <v>290</v>
      </c>
      <c r="I1727" s="60">
        <v>677600</v>
      </c>
      <c r="J1727" s="60">
        <f t="shared" si="35"/>
        <v>196504000</v>
      </c>
      <c r="K1727" s="14"/>
      <c r="L1727" s="14"/>
      <c r="M1727" s="14"/>
      <c r="N1727" s="14"/>
      <c r="O1727" s="14"/>
      <c r="P1727" s="14"/>
      <c r="Q1727" s="14"/>
      <c r="R1727" s="14"/>
      <c r="S1727" s="14"/>
      <c r="T1727" s="14"/>
      <c r="U1727" s="14"/>
      <c r="V1727" s="14"/>
      <c r="W1727" s="14"/>
      <c r="X1727" s="14"/>
      <c r="Y1727" s="14"/>
      <c r="Z1727" s="14"/>
      <c r="AA1727" s="14"/>
      <c r="AB1727" s="14"/>
      <c r="AC1727" s="14"/>
      <c r="AD1727" s="14"/>
      <c r="AE1727" s="14"/>
    </row>
    <row r="1728" spans="1:31" s="19" customFormat="1" ht="37.5">
      <c r="A1728" s="28">
        <v>1724</v>
      </c>
      <c r="B1728" s="58" t="s">
        <v>4793</v>
      </c>
      <c r="C1728" s="35" t="s">
        <v>2541</v>
      </c>
      <c r="D1728" s="36" t="s">
        <v>1455</v>
      </c>
      <c r="E1728" s="50" t="s">
        <v>2791</v>
      </c>
      <c r="F1728" s="35" t="s">
        <v>1429</v>
      </c>
      <c r="G1728" s="120" t="s">
        <v>3068</v>
      </c>
      <c r="H1728" s="60">
        <v>332</v>
      </c>
      <c r="I1728" s="60">
        <v>556600</v>
      </c>
      <c r="J1728" s="60">
        <f t="shared" si="35"/>
        <v>184791200</v>
      </c>
      <c r="K1728" s="14"/>
      <c r="L1728" s="14"/>
      <c r="M1728" s="14"/>
      <c r="N1728" s="14"/>
      <c r="O1728" s="14"/>
      <c r="P1728" s="14"/>
      <c r="Q1728" s="14"/>
      <c r="R1728" s="14"/>
      <c r="S1728" s="14"/>
      <c r="T1728" s="14"/>
      <c r="U1728" s="14"/>
      <c r="V1728" s="14"/>
      <c r="W1728" s="14"/>
      <c r="X1728" s="14"/>
      <c r="Y1728" s="14"/>
      <c r="Z1728" s="14"/>
      <c r="AA1728" s="14"/>
      <c r="AB1728" s="14"/>
      <c r="AC1728" s="14"/>
      <c r="AD1728" s="14"/>
      <c r="AE1728" s="14"/>
    </row>
    <row r="1729" spans="1:31" s="19" customFormat="1" ht="37.5">
      <c r="A1729" s="28">
        <v>1725</v>
      </c>
      <c r="B1729" s="58" t="s">
        <v>4794</v>
      </c>
      <c r="C1729" s="35" t="s">
        <v>2541</v>
      </c>
      <c r="D1729" s="36" t="s">
        <v>1455</v>
      </c>
      <c r="E1729" s="50" t="s">
        <v>2792</v>
      </c>
      <c r="F1729" s="35" t="s">
        <v>1429</v>
      </c>
      <c r="G1729" s="120" t="s">
        <v>3068</v>
      </c>
      <c r="H1729" s="60">
        <v>10</v>
      </c>
      <c r="I1729" s="60">
        <v>595000</v>
      </c>
      <c r="J1729" s="60">
        <f t="shared" si="35"/>
        <v>5950000</v>
      </c>
      <c r="K1729" s="14"/>
      <c r="L1729" s="14"/>
      <c r="M1729" s="14"/>
      <c r="N1729" s="14"/>
      <c r="O1729" s="14"/>
      <c r="P1729" s="14"/>
      <c r="Q1729" s="14"/>
      <c r="R1729" s="14"/>
      <c r="S1729" s="14"/>
      <c r="T1729" s="14"/>
      <c r="U1729" s="14"/>
      <c r="V1729" s="14"/>
      <c r="W1729" s="14"/>
      <c r="X1729" s="14"/>
      <c r="Y1729" s="14"/>
      <c r="Z1729" s="14"/>
      <c r="AA1729" s="14"/>
      <c r="AB1729" s="14"/>
      <c r="AC1729" s="14"/>
      <c r="AD1729" s="14"/>
      <c r="AE1729" s="14"/>
    </row>
    <row r="1730" spans="1:31" s="19" customFormat="1" ht="37.5">
      <c r="A1730" s="28">
        <v>1726</v>
      </c>
      <c r="B1730" s="58" t="s">
        <v>4795</v>
      </c>
      <c r="C1730" s="35" t="s">
        <v>2541</v>
      </c>
      <c r="D1730" s="36" t="s">
        <v>1455</v>
      </c>
      <c r="E1730" s="50" t="s">
        <v>2793</v>
      </c>
      <c r="F1730" s="35" t="s">
        <v>1429</v>
      </c>
      <c r="G1730" s="120" t="s">
        <v>3068</v>
      </c>
      <c r="H1730" s="60">
        <v>366</v>
      </c>
      <c r="I1730" s="60">
        <v>411400</v>
      </c>
      <c r="J1730" s="60">
        <f t="shared" si="35"/>
        <v>150572400</v>
      </c>
      <c r="K1730" s="14"/>
      <c r="L1730" s="14"/>
      <c r="M1730" s="14"/>
      <c r="N1730" s="14"/>
      <c r="O1730" s="14"/>
      <c r="P1730" s="14"/>
      <c r="Q1730" s="14"/>
      <c r="R1730" s="14"/>
      <c r="S1730" s="14"/>
      <c r="T1730" s="14"/>
      <c r="U1730" s="14"/>
      <c r="V1730" s="14"/>
      <c r="W1730" s="14"/>
      <c r="X1730" s="14"/>
      <c r="Y1730" s="14"/>
      <c r="Z1730" s="14"/>
      <c r="AA1730" s="14"/>
      <c r="AB1730" s="14"/>
      <c r="AC1730" s="14"/>
      <c r="AD1730" s="14"/>
      <c r="AE1730" s="14"/>
    </row>
    <row r="1731" spans="1:31" s="19" customFormat="1" ht="37.5">
      <c r="A1731" s="28">
        <v>1727</v>
      </c>
      <c r="B1731" s="58" t="s">
        <v>4796</v>
      </c>
      <c r="C1731" s="35" t="s">
        <v>2541</v>
      </c>
      <c r="D1731" s="36" t="s">
        <v>1455</v>
      </c>
      <c r="E1731" s="50" t="s">
        <v>2797</v>
      </c>
      <c r="F1731" s="35" t="s">
        <v>1429</v>
      </c>
      <c r="G1731" s="120" t="s">
        <v>3068</v>
      </c>
      <c r="H1731" s="60">
        <v>150</v>
      </c>
      <c r="I1731" s="60">
        <v>290400</v>
      </c>
      <c r="J1731" s="60">
        <f t="shared" si="35"/>
        <v>43560000</v>
      </c>
      <c r="K1731" s="14"/>
      <c r="L1731" s="14"/>
      <c r="M1731" s="14"/>
      <c r="N1731" s="14"/>
      <c r="O1731" s="14"/>
      <c r="P1731" s="14"/>
      <c r="Q1731" s="14"/>
      <c r="R1731" s="14"/>
      <c r="S1731" s="14"/>
      <c r="T1731" s="14"/>
      <c r="U1731" s="14"/>
      <c r="V1731" s="14"/>
      <c r="W1731" s="14"/>
      <c r="X1731" s="14"/>
      <c r="Y1731" s="14"/>
      <c r="Z1731" s="14"/>
      <c r="AA1731" s="14"/>
      <c r="AB1731" s="14"/>
      <c r="AC1731" s="14"/>
      <c r="AD1731" s="14"/>
      <c r="AE1731" s="14"/>
    </row>
    <row r="1732" spans="1:31" s="19" customFormat="1" ht="37.5">
      <c r="A1732" s="28">
        <v>1728</v>
      </c>
      <c r="B1732" s="58" t="s">
        <v>4797</v>
      </c>
      <c r="C1732" s="35" t="s">
        <v>2541</v>
      </c>
      <c r="D1732" s="36" t="s">
        <v>1455</v>
      </c>
      <c r="E1732" s="50" t="s">
        <v>2788</v>
      </c>
      <c r="F1732" s="35" t="s">
        <v>1429</v>
      </c>
      <c r="G1732" s="120" t="s">
        <v>3068</v>
      </c>
      <c r="H1732" s="60">
        <v>30</v>
      </c>
      <c r="I1732" s="60">
        <v>157300</v>
      </c>
      <c r="J1732" s="60">
        <f t="shared" si="35"/>
        <v>4719000</v>
      </c>
      <c r="K1732" s="14"/>
      <c r="L1732" s="14"/>
      <c r="M1732" s="14"/>
      <c r="N1732" s="14"/>
      <c r="O1732" s="14"/>
      <c r="P1732" s="14"/>
      <c r="Q1732" s="14"/>
      <c r="R1732" s="14"/>
      <c r="S1732" s="14"/>
      <c r="T1732" s="14"/>
      <c r="U1732" s="14"/>
      <c r="V1732" s="14"/>
      <c r="W1732" s="14"/>
      <c r="X1732" s="14"/>
      <c r="Y1732" s="14"/>
      <c r="Z1732" s="14"/>
      <c r="AA1732" s="14"/>
      <c r="AB1732" s="14"/>
      <c r="AC1732" s="14"/>
      <c r="AD1732" s="14"/>
      <c r="AE1732" s="14"/>
    </row>
    <row r="1733" spans="1:31" s="19" customFormat="1" ht="37.5">
      <c r="A1733" s="28">
        <v>1729</v>
      </c>
      <c r="B1733" s="58" t="s">
        <v>4798</v>
      </c>
      <c r="C1733" s="35" t="s">
        <v>347</v>
      </c>
      <c r="D1733" s="36" t="s">
        <v>1424</v>
      </c>
      <c r="E1733" s="50" t="s">
        <v>2787</v>
      </c>
      <c r="F1733" s="35" t="s">
        <v>1427</v>
      </c>
      <c r="G1733" s="35" t="s">
        <v>3067</v>
      </c>
      <c r="H1733" s="60">
        <v>1310</v>
      </c>
      <c r="I1733" s="60">
        <v>40590</v>
      </c>
      <c r="J1733" s="60">
        <f t="shared" si="35"/>
        <v>53172900</v>
      </c>
      <c r="K1733" s="14"/>
      <c r="L1733" s="14"/>
      <c r="M1733" s="14"/>
      <c r="N1733" s="14"/>
      <c r="O1733" s="14"/>
      <c r="P1733" s="14"/>
      <c r="Q1733" s="14"/>
      <c r="R1733" s="14"/>
      <c r="S1733" s="14"/>
      <c r="T1733" s="14"/>
      <c r="U1733" s="14"/>
      <c r="V1733" s="14"/>
      <c r="W1733" s="14"/>
      <c r="X1733" s="14"/>
      <c r="Y1733" s="14"/>
      <c r="Z1733" s="14"/>
      <c r="AA1733" s="14"/>
      <c r="AB1733" s="14"/>
      <c r="AC1733" s="14"/>
      <c r="AD1733" s="14"/>
      <c r="AE1733" s="14"/>
    </row>
    <row r="1734" spans="1:31" s="19" customFormat="1" ht="37.5">
      <c r="A1734" s="28">
        <v>1730</v>
      </c>
      <c r="B1734" s="58" t="s">
        <v>4799</v>
      </c>
      <c r="C1734" s="46" t="s">
        <v>1017</v>
      </c>
      <c r="D1734" s="36" t="s">
        <v>1424</v>
      </c>
      <c r="E1734" s="50" t="s">
        <v>1018</v>
      </c>
      <c r="F1734" s="35" t="s">
        <v>1429</v>
      </c>
      <c r="G1734" s="120" t="s">
        <v>3068</v>
      </c>
      <c r="H1734" s="60">
        <v>186</v>
      </c>
      <c r="I1734" s="60">
        <v>27500</v>
      </c>
      <c r="J1734" s="60">
        <f t="shared" si="35"/>
        <v>5115000</v>
      </c>
      <c r="K1734" s="14"/>
      <c r="L1734" s="14"/>
      <c r="M1734" s="14"/>
      <c r="N1734" s="14"/>
      <c r="O1734" s="14"/>
      <c r="P1734" s="14"/>
      <c r="Q1734" s="14"/>
      <c r="R1734" s="14"/>
      <c r="S1734" s="14"/>
      <c r="T1734" s="14"/>
      <c r="U1734" s="14"/>
      <c r="V1734" s="14"/>
      <c r="W1734" s="14"/>
      <c r="X1734" s="14"/>
      <c r="Y1734" s="14"/>
      <c r="Z1734" s="14"/>
      <c r="AA1734" s="14"/>
      <c r="AB1734" s="14"/>
      <c r="AC1734" s="14"/>
      <c r="AD1734" s="14"/>
      <c r="AE1734" s="14"/>
    </row>
    <row r="1735" spans="1:31" s="19" customFormat="1" ht="131.25">
      <c r="A1735" s="28">
        <v>1731</v>
      </c>
      <c r="B1735" s="58" t="s">
        <v>4800</v>
      </c>
      <c r="C1735" s="35" t="s">
        <v>2794</v>
      </c>
      <c r="D1735" s="36" t="s">
        <v>1019</v>
      </c>
      <c r="E1735" s="50" t="s">
        <v>2786</v>
      </c>
      <c r="F1735" s="35" t="s">
        <v>1429</v>
      </c>
      <c r="G1735" s="120" t="s">
        <v>3068</v>
      </c>
      <c r="H1735" s="60">
        <v>30</v>
      </c>
      <c r="I1735" s="60">
        <v>161700</v>
      </c>
      <c r="J1735" s="60">
        <f t="shared" si="35"/>
        <v>4851000</v>
      </c>
      <c r="K1735" s="14"/>
      <c r="L1735" s="14"/>
      <c r="M1735" s="14"/>
      <c r="N1735" s="14"/>
      <c r="O1735" s="14"/>
      <c r="P1735" s="14"/>
      <c r="Q1735" s="14"/>
      <c r="R1735" s="14"/>
      <c r="S1735" s="14"/>
      <c r="T1735" s="14"/>
      <c r="U1735" s="14"/>
      <c r="V1735" s="14"/>
      <c r="W1735" s="14"/>
      <c r="X1735" s="14"/>
      <c r="Y1735" s="14"/>
      <c r="Z1735" s="14"/>
      <c r="AA1735" s="14"/>
      <c r="AB1735" s="14"/>
      <c r="AC1735" s="14"/>
      <c r="AD1735" s="14"/>
      <c r="AE1735" s="14"/>
    </row>
    <row r="1736" spans="1:31" s="19" customFormat="1" ht="206.25">
      <c r="A1736" s="28">
        <v>1732</v>
      </c>
      <c r="B1736" s="58" t="s">
        <v>4801</v>
      </c>
      <c r="C1736" s="35" t="s">
        <v>3066</v>
      </c>
      <c r="D1736" s="36" t="s">
        <v>1019</v>
      </c>
      <c r="E1736" s="50" t="s">
        <v>3065</v>
      </c>
      <c r="F1736" s="35" t="s">
        <v>1429</v>
      </c>
      <c r="G1736" s="120" t="s">
        <v>3068</v>
      </c>
      <c r="H1736" s="60">
        <v>45240</v>
      </c>
      <c r="I1736" s="60">
        <v>120000</v>
      </c>
      <c r="J1736" s="60">
        <f t="shared" ref="J1736:J1799" si="36">H1736*I1736</f>
        <v>5428800000</v>
      </c>
      <c r="K1736" s="14"/>
      <c r="L1736" s="14"/>
      <c r="M1736" s="14"/>
      <c r="N1736" s="14"/>
      <c r="O1736" s="14"/>
      <c r="P1736" s="14"/>
      <c r="Q1736" s="14"/>
      <c r="R1736" s="14"/>
      <c r="S1736" s="14"/>
      <c r="T1736" s="14"/>
      <c r="U1736" s="14"/>
      <c r="V1736" s="14"/>
      <c r="W1736" s="14"/>
      <c r="X1736" s="14"/>
      <c r="Y1736" s="14"/>
      <c r="Z1736" s="14"/>
      <c r="AA1736" s="14"/>
      <c r="AB1736" s="14"/>
      <c r="AC1736" s="14"/>
      <c r="AD1736" s="14"/>
      <c r="AE1736" s="14"/>
    </row>
    <row r="1737" spans="1:31" s="19" customFormat="1" ht="93.75">
      <c r="A1737" s="28">
        <v>1733</v>
      </c>
      <c r="B1737" s="58" t="s">
        <v>4802</v>
      </c>
      <c r="C1737" s="35" t="s">
        <v>2795</v>
      </c>
      <c r="D1737" s="36" t="s">
        <v>1019</v>
      </c>
      <c r="E1737" s="50" t="s">
        <v>2796</v>
      </c>
      <c r="F1737" s="35" t="s">
        <v>1429</v>
      </c>
      <c r="G1737" s="120" t="s">
        <v>3068</v>
      </c>
      <c r="H1737" s="60">
        <v>1000</v>
      </c>
      <c r="I1737" s="60">
        <v>122000</v>
      </c>
      <c r="J1737" s="60">
        <f t="shared" si="36"/>
        <v>122000000</v>
      </c>
      <c r="K1737" s="14"/>
      <c r="L1737" s="14"/>
      <c r="M1737" s="14"/>
      <c r="N1737" s="14"/>
      <c r="O1737" s="14"/>
      <c r="P1737" s="14"/>
      <c r="Q1737" s="14"/>
      <c r="R1737" s="14"/>
      <c r="S1737" s="14"/>
      <c r="T1737" s="14"/>
      <c r="U1737" s="14"/>
      <c r="V1737" s="14"/>
      <c r="W1737" s="14"/>
      <c r="X1737" s="14"/>
      <c r="Y1737" s="14"/>
      <c r="Z1737" s="14"/>
      <c r="AA1737" s="14"/>
      <c r="AB1737" s="14"/>
      <c r="AC1737" s="14"/>
      <c r="AD1737" s="14"/>
      <c r="AE1737" s="14"/>
    </row>
    <row r="1738" spans="1:31" s="19" customFormat="1" ht="150">
      <c r="A1738" s="28">
        <v>1734</v>
      </c>
      <c r="B1738" s="58" t="s">
        <v>4803</v>
      </c>
      <c r="C1738" s="35" t="s">
        <v>2542</v>
      </c>
      <c r="D1738" s="36" t="s">
        <v>1019</v>
      </c>
      <c r="E1738" s="50" t="s">
        <v>2543</v>
      </c>
      <c r="F1738" s="35" t="s">
        <v>1429</v>
      </c>
      <c r="G1738" s="120" t="s">
        <v>3068</v>
      </c>
      <c r="H1738" s="60">
        <v>15073</v>
      </c>
      <c r="I1738" s="60">
        <v>75000</v>
      </c>
      <c r="J1738" s="60">
        <f t="shared" si="36"/>
        <v>1130475000</v>
      </c>
      <c r="K1738" s="14"/>
      <c r="L1738" s="14"/>
      <c r="M1738" s="14"/>
      <c r="N1738" s="14"/>
      <c r="O1738" s="14"/>
      <c r="P1738" s="14"/>
      <c r="Q1738" s="14"/>
      <c r="R1738" s="14"/>
      <c r="S1738" s="14"/>
      <c r="T1738" s="14"/>
      <c r="U1738" s="14"/>
      <c r="V1738" s="14"/>
      <c r="W1738" s="14"/>
      <c r="X1738" s="14"/>
      <c r="Y1738" s="14"/>
      <c r="Z1738" s="14"/>
      <c r="AA1738" s="14"/>
      <c r="AB1738" s="14"/>
      <c r="AC1738" s="14"/>
      <c r="AD1738" s="14"/>
      <c r="AE1738" s="14"/>
    </row>
    <row r="1739" spans="1:31" s="19" customFormat="1" ht="150">
      <c r="A1739" s="28">
        <v>1735</v>
      </c>
      <c r="B1739" s="58" t="s">
        <v>4804</v>
      </c>
      <c r="C1739" s="35" t="s">
        <v>3011</v>
      </c>
      <c r="D1739" s="36" t="s">
        <v>1019</v>
      </c>
      <c r="E1739" s="50" t="s">
        <v>2784</v>
      </c>
      <c r="F1739" s="35" t="s">
        <v>1429</v>
      </c>
      <c r="G1739" s="120" t="s">
        <v>3068</v>
      </c>
      <c r="H1739" s="60">
        <v>45000</v>
      </c>
      <c r="I1739" s="60">
        <v>84000</v>
      </c>
      <c r="J1739" s="60">
        <f t="shared" si="36"/>
        <v>3780000000</v>
      </c>
      <c r="K1739" s="14"/>
      <c r="L1739" s="14"/>
      <c r="M1739" s="14"/>
      <c r="N1739" s="14"/>
      <c r="O1739" s="14"/>
      <c r="P1739" s="14"/>
      <c r="Q1739" s="14"/>
      <c r="R1739" s="14"/>
      <c r="S1739" s="14"/>
      <c r="T1739" s="14"/>
      <c r="U1739" s="14"/>
      <c r="V1739" s="14"/>
      <c r="W1739" s="14"/>
      <c r="X1739" s="14"/>
      <c r="Y1739" s="14"/>
      <c r="Z1739" s="14"/>
      <c r="AA1739" s="14"/>
      <c r="AB1739" s="14"/>
      <c r="AC1739" s="14"/>
      <c r="AD1739" s="14"/>
      <c r="AE1739" s="14"/>
    </row>
    <row r="1740" spans="1:31" s="19" customFormat="1" ht="168.75">
      <c r="A1740" s="28">
        <v>1736</v>
      </c>
      <c r="B1740" s="58" t="s">
        <v>4805</v>
      </c>
      <c r="C1740" s="35" t="s">
        <v>2544</v>
      </c>
      <c r="D1740" s="36" t="s">
        <v>1424</v>
      </c>
      <c r="E1740" s="50" t="s">
        <v>2545</v>
      </c>
      <c r="F1740" s="35" t="s">
        <v>1429</v>
      </c>
      <c r="G1740" s="120" t="s">
        <v>3068</v>
      </c>
      <c r="H1740" s="60">
        <v>125</v>
      </c>
      <c r="I1740" s="60">
        <v>35000</v>
      </c>
      <c r="J1740" s="60">
        <f t="shared" si="36"/>
        <v>4375000</v>
      </c>
      <c r="K1740" s="14"/>
      <c r="L1740" s="14"/>
      <c r="M1740" s="14"/>
      <c r="N1740" s="14"/>
      <c r="O1740" s="14"/>
      <c r="P1740" s="14"/>
      <c r="Q1740" s="14"/>
      <c r="R1740" s="14"/>
      <c r="S1740" s="14"/>
      <c r="T1740" s="14"/>
      <c r="U1740" s="14"/>
      <c r="V1740" s="14"/>
      <c r="W1740" s="14"/>
      <c r="X1740" s="14"/>
      <c r="Y1740" s="14"/>
      <c r="Z1740" s="14"/>
      <c r="AA1740" s="14"/>
      <c r="AB1740" s="14"/>
      <c r="AC1740" s="14"/>
      <c r="AD1740" s="14"/>
      <c r="AE1740" s="14"/>
    </row>
    <row r="1741" spans="1:31" s="19" customFormat="1" ht="168.75">
      <c r="A1741" s="28">
        <v>1737</v>
      </c>
      <c r="B1741" s="58" t="s">
        <v>4806</v>
      </c>
      <c r="C1741" s="35" t="s">
        <v>2544</v>
      </c>
      <c r="D1741" s="36" t="s">
        <v>1402</v>
      </c>
      <c r="E1741" s="50" t="s">
        <v>2785</v>
      </c>
      <c r="F1741" s="35" t="s">
        <v>1429</v>
      </c>
      <c r="G1741" s="120" t="s">
        <v>3068</v>
      </c>
      <c r="H1741" s="60">
        <v>300</v>
      </c>
      <c r="I1741" s="60">
        <v>45000</v>
      </c>
      <c r="J1741" s="60">
        <f t="shared" si="36"/>
        <v>13500000</v>
      </c>
      <c r="K1741" s="14"/>
      <c r="L1741" s="14"/>
      <c r="M1741" s="14"/>
      <c r="N1741" s="14"/>
      <c r="O1741" s="14"/>
      <c r="P1741" s="14"/>
      <c r="Q1741" s="14"/>
      <c r="R1741" s="14"/>
      <c r="S1741" s="14"/>
      <c r="T1741" s="14"/>
      <c r="U1741" s="14"/>
      <c r="V1741" s="14"/>
      <c r="W1741" s="14"/>
      <c r="X1741" s="14"/>
      <c r="Y1741" s="14"/>
      <c r="Z1741" s="14"/>
      <c r="AA1741" s="14"/>
      <c r="AB1741" s="14"/>
      <c r="AC1741" s="14"/>
      <c r="AD1741" s="14"/>
      <c r="AE1741" s="14"/>
    </row>
    <row r="1742" spans="1:31" s="19" customFormat="1" ht="37.5">
      <c r="A1742" s="28">
        <v>1738</v>
      </c>
      <c r="B1742" s="58" t="s">
        <v>4807</v>
      </c>
      <c r="C1742" s="35" t="s">
        <v>1020</v>
      </c>
      <c r="D1742" s="36" t="s">
        <v>1424</v>
      </c>
      <c r="E1742" s="50" t="s">
        <v>1431</v>
      </c>
      <c r="F1742" s="35" t="s">
        <v>1441</v>
      </c>
      <c r="G1742" s="120" t="s">
        <v>3068</v>
      </c>
      <c r="H1742" s="60">
        <v>100</v>
      </c>
      <c r="I1742" s="60">
        <v>16000</v>
      </c>
      <c r="J1742" s="60">
        <f t="shared" si="36"/>
        <v>1600000</v>
      </c>
      <c r="K1742" s="14"/>
      <c r="L1742" s="14"/>
      <c r="M1742" s="14"/>
      <c r="N1742" s="14"/>
      <c r="O1742" s="14"/>
      <c r="P1742" s="14"/>
      <c r="Q1742" s="14"/>
      <c r="R1742" s="14"/>
      <c r="S1742" s="14"/>
      <c r="T1742" s="14"/>
      <c r="U1742" s="14"/>
      <c r="V1742" s="14"/>
      <c r="W1742" s="14"/>
      <c r="X1742" s="14"/>
      <c r="Y1742" s="14"/>
      <c r="Z1742" s="14"/>
      <c r="AA1742" s="14"/>
      <c r="AB1742" s="14"/>
      <c r="AC1742" s="14"/>
      <c r="AD1742" s="14"/>
      <c r="AE1742" s="14"/>
    </row>
    <row r="1743" spans="1:31" s="19" customFormat="1" ht="37.5">
      <c r="A1743" s="28">
        <v>1739</v>
      </c>
      <c r="B1743" s="58" t="s">
        <v>4808</v>
      </c>
      <c r="C1743" s="35" t="s">
        <v>2546</v>
      </c>
      <c r="D1743" s="36" t="s">
        <v>1426</v>
      </c>
      <c r="E1743" s="50" t="s">
        <v>2781</v>
      </c>
      <c r="F1743" s="35" t="s">
        <v>1427</v>
      </c>
      <c r="G1743" s="120" t="s">
        <v>3068</v>
      </c>
      <c r="H1743" s="60">
        <v>20</v>
      </c>
      <c r="I1743" s="60">
        <v>165000</v>
      </c>
      <c r="J1743" s="60">
        <f t="shared" si="36"/>
        <v>3300000</v>
      </c>
      <c r="K1743" s="14"/>
      <c r="L1743" s="14"/>
      <c r="M1743" s="14"/>
      <c r="N1743" s="14"/>
      <c r="O1743" s="14"/>
      <c r="P1743" s="14"/>
      <c r="Q1743" s="14"/>
      <c r="R1743" s="14"/>
      <c r="S1743" s="14"/>
      <c r="T1743" s="14"/>
      <c r="U1743" s="14"/>
      <c r="V1743" s="14"/>
      <c r="W1743" s="14"/>
      <c r="X1743" s="14"/>
      <c r="Y1743" s="14"/>
      <c r="Z1743" s="14"/>
      <c r="AA1743" s="14"/>
      <c r="AB1743" s="14"/>
      <c r="AC1743" s="14"/>
      <c r="AD1743" s="14"/>
      <c r="AE1743" s="14"/>
    </row>
    <row r="1744" spans="1:31" s="19" customFormat="1" ht="37.5">
      <c r="A1744" s="28">
        <v>1740</v>
      </c>
      <c r="B1744" s="58" t="s">
        <v>4809</v>
      </c>
      <c r="C1744" s="35" t="s">
        <v>2546</v>
      </c>
      <c r="D1744" s="36" t="s">
        <v>1426</v>
      </c>
      <c r="E1744" s="50" t="s">
        <v>2782</v>
      </c>
      <c r="F1744" s="35" t="s">
        <v>1427</v>
      </c>
      <c r="G1744" s="120" t="s">
        <v>3068</v>
      </c>
      <c r="H1744" s="60">
        <v>40</v>
      </c>
      <c r="I1744" s="60">
        <v>180000</v>
      </c>
      <c r="J1744" s="60">
        <f t="shared" si="36"/>
        <v>7200000</v>
      </c>
      <c r="K1744" s="14"/>
      <c r="L1744" s="14"/>
      <c r="M1744" s="14"/>
      <c r="N1744" s="14"/>
      <c r="O1744" s="14"/>
      <c r="P1744" s="14"/>
      <c r="Q1744" s="14"/>
      <c r="R1744" s="14"/>
      <c r="S1744" s="14"/>
      <c r="T1744" s="14"/>
      <c r="U1744" s="14"/>
      <c r="V1744" s="14"/>
      <c r="W1744" s="14"/>
      <c r="X1744" s="14"/>
      <c r="Y1744" s="14"/>
      <c r="Z1744" s="14"/>
      <c r="AA1744" s="14"/>
      <c r="AB1744" s="14"/>
      <c r="AC1744" s="14"/>
      <c r="AD1744" s="14"/>
      <c r="AE1744" s="14"/>
    </row>
    <row r="1745" spans="1:31" s="19" customFormat="1" ht="56.25">
      <c r="A1745" s="28">
        <v>1741</v>
      </c>
      <c r="B1745" s="58" t="s">
        <v>4810</v>
      </c>
      <c r="C1745" s="35" t="s">
        <v>2547</v>
      </c>
      <c r="D1745" s="36" t="s">
        <v>1426</v>
      </c>
      <c r="E1745" s="50" t="s">
        <v>2783</v>
      </c>
      <c r="F1745" s="35" t="s">
        <v>1427</v>
      </c>
      <c r="G1745" s="35" t="s">
        <v>3069</v>
      </c>
      <c r="H1745" s="60">
        <v>70</v>
      </c>
      <c r="I1745" s="60">
        <v>924000</v>
      </c>
      <c r="J1745" s="60">
        <f t="shared" si="36"/>
        <v>64680000</v>
      </c>
      <c r="K1745" s="14"/>
      <c r="L1745" s="14"/>
      <c r="M1745" s="14"/>
      <c r="N1745" s="14"/>
      <c r="O1745" s="14"/>
      <c r="P1745" s="14"/>
      <c r="Q1745" s="14"/>
      <c r="R1745" s="14"/>
      <c r="S1745" s="14"/>
      <c r="T1745" s="14"/>
      <c r="U1745" s="14"/>
      <c r="V1745" s="14"/>
      <c r="W1745" s="14"/>
      <c r="X1745" s="14"/>
      <c r="Y1745" s="14"/>
      <c r="Z1745" s="14"/>
      <c r="AA1745" s="14"/>
      <c r="AB1745" s="14"/>
      <c r="AC1745" s="14"/>
      <c r="AD1745" s="14"/>
      <c r="AE1745" s="14"/>
    </row>
    <row r="1746" spans="1:31" s="19" customFormat="1" ht="56.25">
      <c r="A1746" s="28">
        <v>1742</v>
      </c>
      <c r="B1746" s="58" t="s">
        <v>4811</v>
      </c>
      <c r="C1746" s="121" t="s">
        <v>3012</v>
      </c>
      <c r="D1746" s="127" t="s">
        <v>1424</v>
      </c>
      <c r="E1746" s="154" t="s">
        <v>3013</v>
      </c>
      <c r="F1746" s="35" t="s">
        <v>1429</v>
      </c>
      <c r="G1746" s="120" t="s">
        <v>3068</v>
      </c>
      <c r="H1746" s="60">
        <v>25500</v>
      </c>
      <c r="I1746" s="60">
        <v>1200</v>
      </c>
      <c r="J1746" s="60">
        <f t="shared" si="36"/>
        <v>30600000</v>
      </c>
      <c r="K1746" s="14"/>
      <c r="L1746" s="14"/>
      <c r="M1746" s="14"/>
      <c r="N1746" s="14"/>
      <c r="O1746" s="14"/>
      <c r="P1746" s="14"/>
      <c r="Q1746" s="14"/>
      <c r="R1746" s="14"/>
      <c r="S1746" s="14"/>
      <c r="T1746" s="14"/>
      <c r="U1746" s="14"/>
      <c r="V1746" s="14"/>
      <c r="W1746" s="14"/>
      <c r="X1746" s="14"/>
      <c r="Y1746" s="14"/>
      <c r="Z1746" s="14"/>
      <c r="AA1746" s="14"/>
      <c r="AB1746" s="14"/>
      <c r="AC1746" s="14"/>
      <c r="AD1746" s="14"/>
      <c r="AE1746" s="14"/>
    </row>
    <row r="1747" spans="1:31" s="19" customFormat="1" ht="37.5">
      <c r="A1747" s="28">
        <v>1743</v>
      </c>
      <c r="B1747" s="58" t="s">
        <v>4812</v>
      </c>
      <c r="C1747" s="35" t="s">
        <v>3014</v>
      </c>
      <c r="D1747" s="36" t="s">
        <v>1426</v>
      </c>
      <c r="E1747" s="50" t="s">
        <v>2265</v>
      </c>
      <c r="F1747" s="35" t="s">
        <v>1427</v>
      </c>
      <c r="G1747" s="35" t="s">
        <v>3067</v>
      </c>
      <c r="H1747" s="60">
        <v>5</v>
      </c>
      <c r="I1747" s="60">
        <v>5072000</v>
      </c>
      <c r="J1747" s="60">
        <f t="shared" si="36"/>
        <v>25360000</v>
      </c>
      <c r="K1747" s="14"/>
      <c r="L1747" s="14"/>
      <c r="M1747" s="14"/>
      <c r="N1747" s="14"/>
      <c r="O1747" s="14"/>
      <c r="P1747" s="14"/>
      <c r="Q1747" s="14"/>
      <c r="R1747" s="14"/>
      <c r="S1747" s="14"/>
      <c r="T1747" s="14"/>
      <c r="U1747" s="14"/>
      <c r="V1747" s="14"/>
      <c r="W1747" s="14"/>
      <c r="X1747" s="14"/>
      <c r="Y1747" s="14"/>
      <c r="Z1747" s="14"/>
      <c r="AA1747" s="14"/>
      <c r="AB1747" s="14"/>
      <c r="AC1747" s="14"/>
      <c r="AD1747" s="14"/>
      <c r="AE1747" s="14"/>
    </row>
    <row r="1748" spans="1:31" s="19" customFormat="1" ht="37.5">
      <c r="A1748" s="28">
        <v>1744</v>
      </c>
      <c r="B1748" s="58" t="s">
        <v>4813</v>
      </c>
      <c r="C1748" s="46" t="s">
        <v>2548</v>
      </c>
      <c r="D1748" s="36" t="s">
        <v>1426</v>
      </c>
      <c r="E1748" s="50" t="s">
        <v>1842</v>
      </c>
      <c r="F1748" s="35" t="s">
        <v>1427</v>
      </c>
      <c r="G1748" s="35" t="s">
        <v>3067</v>
      </c>
      <c r="H1748" s="60">
        <v>3</v>
      </c>
      <c r="I1748" s="60">
        <v>5072000</v>
      </c>
      <c r="J1748" s="60">
        <f t="shared" si="36"/>
        <v>15216000</v>
      </c>
      <c r="K1748" s="14"/>
      <c r="L1748" s="14"/>
      <c r="M1748" s="14"/>
      <c r="N1748" s="14"/>
      <c r="O1748" s="14"/>
      <c r="P1748" s="14"/>
      <c r="Q1748" s="14"/>
      <c r="R1748" s="14"/>
      <c r="S1748" s="14"/>
      <c r="T1748" s="14"/>
      <c r="U1748" s="14"/>
      <c r="V1748" s="14"/>
      <c r="W1748" s="14"/>
      <c r="X1748" s="14"/>
      <c r="Y1748" s="14"/>
      <c r="Z1748" s="14"/>
      <c r="AA1748" s="14"/>
      <c r="AB1748" s="14"/>
      <c r="AC1748" s="14"/>
      <c r="AD1748" s="14"/>
      <c r="AE1748" s="14"/>
    </row>
    <row r="1749" spans="1:31" s="19" customFormat="1" ht="225">
      <c r="A1749" s="28">
        <v>1745</v>
      </c>
      <c r="B1749" s="58" t="s">
        <v>4814</v>
      </c>
      <c r="C1749" s="35" t="s">
        <v>3028</v>
      </c>
      <c r="D1749" s="36" t="s">
        <v>1602</v>
      </c>
      <c r="E1749" s="50" t="s">
        <v>2443</v>
      </c>
      <c r="F1749" s="35" t="s">
        <v>1427</v>
      </c>
      <c r="G1749" s="35" t="s">
        <v>3067</v>
      </c>
      <c r="H1749" s="60">
        <v>6</v>
      </c>
      <c r="I1749" s="60">
        <v>265000</v>
      </c>
      <c r="J1749" s="60">
        <f t="shared" si="36"/>
        <v>1590000</v>
      </c>
      <c r="K1749" s="14"/>
      <c r="L1749" s="14"/>
      <c r="M1749" s="14"/>
      <c r="N1749" s="14"/>
      <c r="O1749" s="14"/>
      <c r="P1749" s="14"/>
      <c r="Q1749" s="14"/>
      <c r="R1749" s="14"/>
      <c r="S1749" s="14"/>
      <c r="T1749" s="14"/>
      <c r="U1749" s="14"/>
      <c r="V1749" s="14"/>
      <c r="W1749" s="14"/>
      <c r="X1749" s="14"/>
      <c r="Y1749" s="14"/>
      <c r="Z1749" s="14"/>
      <c r="AA1749" s="14"/>
      <c r="AB1749" s="14"/>
      <c r="AC1749" s="14"/>
      <c r="AD1749" s="14"/>
      <c r="AE1749" s="14"/>
    </row>
    <row r="1750" spans="1:31" s="19" customFormat="1" ht="37.5">
      <c r="A1750" s="28">
        <v>1746</v>
      </c>
      <c r="B1750" s="58" t="s">
        <v>4815</v>
      </c>
      <c r="C1750" s="35" t="s">
        <v>3028</v>
      </c>
      <c r="D1750" s="36" t="s">
        <v>1424</v>
      </c>
      <c r="E1750" s="50" t="s">
        <v>2444</v>
      </c>
      <c r="F1750" s="35" t="s">
        <v>1429</v>
      </c>
      <c r="G1750" s="120" t="s">
        <v>3068</v>
      </c>
      <c r="H1750" s="60">
        <v>167000</v>
      </c>
      <c r="I1750" s="60">
        <v>492.8</v>
      </c>
      <c r="J1750" s="60">
        <f t="shared" si="36"/>
        <v>82297600</v>
      </c>
      <c r="K1750" s="14"/>
      <c r="L1750" s="14"/>
      <c r="M1750" s="14"/>
      <c r="N1750" s="14"/>
      <c r="O1750" s="14"/>
      <c r="P1750" s="14"/>
      <c r="Q1750" s="14"/>
      <c r="R1750" s="14"/>
      <c r="S1750" s="14"/>
      <c r="T1750" s="14"/>
      <c r="U1750" s="14"/>
      <c r="V1750" s="14"/>
      <c r="W1750" s="14"/>
      <c r="X1750" s="14"/>
      <c r="Y1750" s="14"/>
      <c r="Z1750" s="14"/>
      <c r="AA1750" s="14"/>
      <c r="AB1750" s="14"/>
      <c r="AC1750" s="14"/>
      <c r="AD1750" s="14"/>
      <c r="AE1750" s="14"/>
    </row>
    <row r="1751" spans="1:31" s="19" customFormat="1" ht="37.5">
      <c r="A1751" s="28">
        <v>1747</v>
      </c>
      <c r="B1751" s="58" t="s">
        <v>4816</v>
      </c>
      <c r="C1751" s="35" t="s">
        <v>3028</v>
      </c>
      <c r="D1751" s="36" t="s">
        <v>1426</v>
      </c>
      <c r="E1751" s="50" t="s">
        <v>2777</v>
      </c>
      <c r="F1751" s="35" t="s">
        <v>1427</v>
      </c>
      <c r="G1751" s="35" t="s">
        <v>3067</v>
      </c>
      <c r="H1751" s="60">
        <v>3000</v>
      </c>
      <c r="I1751" s="60">
        <v>350</v>
      </c>
      <c r="J1751" s="60">
        <f t="shared" si="36"/>
        <v>1050000</v>
      </c>
      <c r="K1751" s="14"/>
      <c r="L1751" s="14"/>
      <c r="M1751" s="14"/>
      <c r="N1751" s="14"/>
      <c r="O1751" s="14"/>
      <c r="P1751" s="14"/>
      <c r="Q1751" s="14"/>
      <c r="R1751" s="14"/>
      <c r="S1751" s="14"/>
      <c r="T1751" s="14"/>
      <c r="U1751" s="14"/>
      <c r="V1751" s="14"/>
      <c r="W1751" s="14"/>
      <c r="X1751" s="14"/>
      <c r="Y1751" s="14"/>
      <c r="Z1751" s="14"/>
      <c r="AA1751" s="14"/>
      <c r="AB1751" s="14"/>
      <c r="AC1751" s="14"/>
      <c r="AD1751" s="14"/>
      <c r="AE1751" s="14"/>
    </row>
    <row r="1752" spans="1:31" s="19" customFormat="1" ht="37.5">
      <c r="A1752" s="28">
        <v>1748</v>
      </c>
      <c r="B1752" s="58" t="s">
        <v>4817</v>
      </c>
      <c r="C1752" s="46" t="s">
        <v>3029</v>
      </c>
      <c r="D1752" s="36" t="s">
        <v>1426</v>
      </c>
      <c r="E1752" s="50" t="s">
        <v>2776</v>
      </c>
      <c r="F1752" s="35" t="s">
        <v>1429</v>
      </c>
      <c r="G1752" s="120" t="s">
        <v>3068</v>
      </c>
      <c r="H1752" s="60">
        <v>3000</v>
      </c>
      <c r="I1752" s="60">
        <v>277</v>
      </c>
      <c r="J1752" s="60">
        <f t="shared" si="36"/>
        <v>831000</v>
      </c>
      <c r="K1752" s="14"/>
      <c r="L1752" s="14"/>
      <c r="M1752" s="14"/>
      <c r="N1752" s="14"/>
      <c r="O1752" s="14"/>
      <c r="P1752" s="14"/>
      <c r="Q1752" s="14"/>
      <c r="R1752" s="14"/>
      <c r="S1752" s="14"/>
      <c r="T1752" s="14"/>
      <c r="U1752" s="14"/>
      <c r="V1752" s="14"/>
      <c r="W1752" s="14"/>
      <c r="X1752" s="14"/>
      <c r="Y1752" s="14"/>
      <c r="Z1752" s="14"/>
      <c r="AA1752" s="14"/>
      <c r="AB1752" s="14"/>
      <c r="AC1752" s="14"/>
      <c r="AD1752" s="14"/>
      <c r="AE1752" s="14"/>
    </row>
    <row r="1753" spans="1:31" s="19" customFormat="1" ht="93.75">
      <c r="A1753" s="28">
        <v>1749</v>
      </c>
      <c r="B1753" s="58" t="s">
        <v>4818</v>
      </c>
      <c r="C1753" s="35" t="s">
        <v>3030</v>
      </c>
      <c r="D1753" s="36" t="s">
        <v>1402</v>
      </c>
      <c r="E1753" s="50" t="s">
        <v>1403</v>
      </c>
      <c r="F1753" s="35" t="s">
        <v>1429</v>
      </c>
      <c r="G1753" s="120" t="s">
        <v>3068</v>
      </c>
      <c r="H1753" s="60">
        <v>1022</v>
      </c>
      <c r="I1753" s="60">
        <v>332750</v>
      </c>
      <c r="J1753" s="60">
        <f t="shared" si="36"/>
        <v>340070500</v>
      </c>
      <c r="K1753" s="14"/>
      <c r="L1753" s="14"/>
      <c r="M1753" s="14"/>
      <c r="N1753" s="14"/>
      <c r="O1753" s="14"/>
      <c r="P1753" s="14"/>
      <c r="Q1753" s="14"/>
      <c r="R1753" s="14"/>
      <c r="S1753" s="14"/>
      <c r="T1753" s="14"/>
      <c r="U1753" s="14"/>
      <c r="V1753" s="14"/>
      <c r="W1753" s="14"/>
      <c r="X1753" s="14"/>
      <c r="Y1753" s="14"/>
      <c r="Z1753" s="14"/>
      <c r="AA1753" s="14"/>
      <c r="AB1753" s="14"/>
      <c r="AC1753" s="14"/>
      <c r="AD1753" s="14"/>
      <c r="AE1753" s="14"/>
    </row>
    <row r="1754" spans="1:31" s="19" customFormat="1" ht="56.25">
      <c r="A1754" s="28">
        <v>1750</v>
      </c>
      <c r="B1754" s="58" t="s">
        <v>4819</v>
      </c>
      <c r="C1754" s="46" t="s">
        <v>3027</v>
      </c>
      <c r="D1754" s="36" t="s">
        <v>1602</v>
      </c>
      <c r="E1754" s="50" t="s">
        <v>875</v>
      </c>
      <c r="F1754" s="35" t="s">
        <v>1529</v>
      </c>
      <c r="G1754" s="35" t="s">
        <v>3067</v>
      </c>
      <c r="H1754" s="60">
        <v>5000</v>
      </c>
      <c r="I1754" s="60">
        <v>9660</v>
      </c>
      <c r="J1754" s="60">
        <f t="shared" si="36"/>
        <v>48300000</v>
      </c>
      <c r="K1754" s="14"/>
      <c r="L1754" s="14"/>
      <c r="M1754" s="14"/>
      <c r="N1754" s="14"/>
      <c r="O1754" s="14"/>
      <c r="P1754" s="14"/>
      <c r="Q1754" s="14"/>
      <c r="R1754" s="14"/>
      <c r="S1754" s="14"/>
      <c r="T1754" s="14"/>
      <c r="U1754" s="14"/>
      <c r="V1754" s="14"/>
      <c r="W1754" s="14"/>
      <c r="X1754" s="14"/>
      <c r="Y1754" s="14"/>
      <c r="Z1754" s="14"/>
      <c r="AA1754" s="14"/>
      <c r="AB1754" s="14"/>
      <c r="AC1754" s="14"/>
      <c r="AD1754" s="14"/>
      <c r="AE1754" s="14"/>
    </row>
    <row r="1755" spans="1:31" s="19" customFormat="1" ht="187.5">
      <c r="A1755" s="28">
        <v>1751</v>
      </c>
      <c r="B1755" s="58" t="s">
        <v>4820</v>
      </c>
      <c r="C1755" s="46" t="s">
        <v>3027</v>
      </c>
      <c r="D1755" s="36" t="s">
        <v>1602</v>
      </c>
      <c r="E1755" s="131" t="s">
        <v>2842</v>
      </c>
      <c r="F1755" s="35" t="s">
        <v>1432</v>
      </c>
      <c r="G1755" s="120" t="s">
        <v>3068</v>
      </c>
      <c r="H1755" s="60">
        <v>682100</v>
      </c>
      <c r="I1755" s="60">
        <v>693</v>
      </c>
      <c r="J1755" s="60">
        <f t="shared" si="36"/>
        <v>472695300</v>
      </c>
      <c r="K1755" s="14"/>
      <c r="L1755" s="14"/>
      <c r="M1755" s="14"/>
      <c r="N1755" s="14"/>
      <c r="O1755" s="14"/>
      <c r="P1755" s="14"/>
      <c r="Q1755" s="14"/>
      <c r="R1755" s="14"/>
      <c r="S1755" s="14"/>
      <c r="T1755" s="14"/>
      <c r="U1755" s="14"/>
      <c r="V1755" s="14"/>
      <c r="W1755" s="14"/>
      <c r="X1755" s="14"/>
      <c r="Y1755" s="14"/>
      <c r="Z1755" s="14"/>
      <c r="AA1755" s="14"/>
      <c r="AB1755" s="14"/>
      <c r="AC1755" s="14"/>
      <c r="AD1755" s="14"/>
      <c r="AE1755" s="14"/>
    </row>
    <row r="1756" spans="1:31" s="19" customFormat="1" ht="37.5">
      <c r="A1756" s="28">
        <v>1752</v>
      </c>
      <c r="B1756" s="58" t="s">
        <v>4821</v>
      </c>
      <c r="C1756" s="46" t="s">
        <v>2550</v>
      </c>
      <c r="D1756" s="36" t="s">
        <v>1021</v>
      </c>
      <c r="E1756" s="50" t="s">
        <v>2780</v>
      </c>
      <c r="F1756" s="35" t="s">
        <v>1429</v>
      </c>
      <c r="G1756" s="120" t="s">
        <v>3068</v>
      </c>
      <c r="H1756" s="60">
        <v>1000</v>
      </c>
      <c r="I1756" s="60">
        <v>1200</v>
      </c>
      <c r="J1756" s="60">
        <f t="shared" si="36"/>
        <v>1200000</v>
      </c>
      <c r="K1756" s="14"/>
      <c r="L1756" s="14"/>
      <c r="M1756" s="14"/>
      <c r="N1756" s="14"/>
      <c r="O1756" s="14"/>
      <c r="P1756" s="14"/>
      <c r="Q1756" s="14"/>
      <c r="R1756" s="14"/>
      <c r="S1756" s="14"/>
      <c r="T1756" s="14"/>
      <c r="U1756" s="14"/>
      <c r="V1756" s="14"/>
      <c r="W1756" s="14"/>
      <c r="X1756" s="14"/>
      <c r="Y1756" s="14"/>
      <c r="Z1756" s="14"/>
      <c r="AA1756" s="14"/>
      <c r="AB1756" s="14"/>
      <c r="AC1756" s="14"/>
      <c r="AD1756" s="14"/>
      <c r="AE1756" s="14"/>
    </row>
    <row r="1757" spans="1:31" s="19" customFormat="1" ht="37.5">
      <c r="A1757" s="28">
        <v>1753</v>
      </c>
      <c r="B1757" s="58" t="s">
        <v>4822</v>
      </c>
      <c r="C1757" s="46" t="s">
        <v>3031</v>
      </c>
      <c r="D1757" s="36" t="s">
        <v>1021</v>
      </c>
      <c r="E1757" s="50" t="s">
        <v>2779</v>
      </c>
      <c r="F1757" s="35" t="s">
        <v>1427</v>
      </c>
      <c r="G1757" s="35" t="s">
        <v>3067</v>
      </c>
      <c r="H1757" s="60">
        <v>2000</v>
      </c>
      <c r="I1757" s="60">
        <v>2208</v>
      </c>
      <c r="J1757" s="60">
        <f t="shared" si="36"/>
        <v>4416000</v>
      </c>
      <c r="K1757" s="14"/>
      <c r="L1757" s="14"/>
      <c r="M1757" s="14"/>
      <c r="N1757" s="14"/>
      <c r="O1757" s="14"/>
      <c r="P1757" s="14"/>
      <c r="Q1757" s="14"/>
      <c r="R1757" s="14"/>
      <c r="S1757" s="14"/>
      <c r="T1757" s="14"/>
      <c r="U1757" s="14"/>
      <c r="V1757" s="14"/>
      <c r="W1757" s="14"/>
      <c r="X1757" s="14"/>
      <c r="Y1757" s="14"/>
      <c r="Z1757" s="14"/>
      <c r="AA1757" s="14"/>
      <c r="AB1757" s="14"/>
      <c r="AC1757" s="14"/>
      <c r="AD1757" s="14"/>
      <c r="AE1757" s="14"/>
    </row>
    <row r="1758" spans="1:31" s="19" customFormat="1" ht="37.5">
      <c r="A1758" s="28">
        <v>1754</v>
      </c>
      <c r="B1758" s="58" t="s">
        <v>4823</v>
      </c>
      <c r="C1758" s="46" t="s">
        <v>3032</v>
      </c>
      <c r="D1758" s="36" t="s">
        <v>1021</v>
      </c>
      <c r="E1758" s="50" t="s">
        <v>2778</v>
      </c>
      <c r="F1758" s="35" t="s">
        <v>1427</v>
      </c>
      <c r="G1758" s="35" t="s">
        <v>3067</v>
      </c>
      <c r="H1758" s="60">
        <v>4000</v>
      </c>
      <c r="I1758" s="60">
        <v>3852</v>
      </c>
      <c r="J1758" s="60">
        <f t="shared" si="36"/>
        <v>15408000</v>
      </c>
      <c r="K1758" s="14"/>
      <c r="L1758" s="14"/>
      <c r="M1758" s="14"/>
      <c r="N1758" s="14"/>
      <c r="O1758" s="14"/>
      <c r="P1758" s="14"/>
      <c r="Q1758" s="14"/>
      <c r="R1758" s="14"/>
      <c r="S1758" s="14"/>
      <c r="T1758" s="14"/>
      <c r="U1758" s="14"/>
      <c r="V1758" s="14"/>
      <c r="W1758" s="14"/>
      <c r="X1758" s="14"/>
      <c r="Y1758" s="14"/>
      <c r="Z1758" s="14"/>
      <c r="AA1758" s="14"/>
      <c r="AB1758" s="14"/>
      <c r="AC1758" s="14"/>
      <c r="AD1758" s="14"/>
      <c r="AE1758" s="14"/>
    </row>
    <row r="1759" spans="1:31" s="19" customFormat="1" ht="37.5">
      <c r="A1759" s="28">
        <v>1755</v>
      </c>
      <c r="B1759" s="58" t="s">
        <v>4824</v>
      </c>
      <c r="C1759" s="46" t="s">
        <v>2549</v>
      </c>
      <c r="D1759" s="36" t="s">
        <v>1021</v>
      </c>
      <c r="E1759" s="50" t="s">
        <v>3033</v>
      </c>
      <c r="F1759" s="35" t="s">
        <v>1429</v>
      </c>
      <c r="G1759" s="120" t="s">
        <v>3068</v>
      </c>
      <c r="H1759" s="60">
        <v>500</v>
      </c>
      <c r="I1759" s="60">
        <v>1200</v>
      </c>
      <c r="J1759" s="60">
        <f t="shared" si="36"/>
        <v>600000</v>
      </c>
      <c r="K1759" s="14"/>
      <c r="L1759" s="14"/>
      <c r="M1759" s="14"/>
      <c r="N1759" s="14"/>
      <c r="O1759" s="14"/>
      <c r="P1759" s="14"/>
      <c r="Q1759" s="14"/>
      <c r="R1759" s="14"/>
      <c r="S1759" s="14"/>
      <c r="T1759" s="14"/>
      <c r="U1759" s="14"/>
      <c r="V1759" s="14"/>
      <c r="W1759" s="14"/>
      <c r="X1759" s="14"/>
      <c r="Y1759" s="14"/>
      <c r="Z1759" s="14"/>
      <c r="AA1759" s="14"/>
      <c r="AB1759" s="14"/>
      <c r="AC1759" s="14"/>
      <c r="AD1759" s="14"/>
      <c r="AE1759" s="14"/>
    </row>
    <row r="1760" spans="1:31" s="19" customFormat="1" ht="37.5">
      <c r="A1760" s="28">
        <v>1756</v>
      </c>
      <c r="B1760" s="58" t="s">
        <v>4825</v>
      </c>
      <c r="C1760" s="120" t="s">
        <v>3015</v>
      </c>
      <c r="D1760" s="125" t="s">
        <v>1546</v>
      </c>
      <c r="E1760" s="126" t="s">
        <v>1603</v>
      </c>
      <c r="F1760" s="35" t="s">
        <v>1427</v>
      </c>
      <c r="G1760" s="120" t="s">
        <v>3068</v>
      </c>
      <c r="H1760" s="60">
        <v>5</v>
      </c>
      <c r="I1760" s="60">
        <v>65000</v>
      </c>
      <c r="J1760" s="60">
        <f t="shared" si="36"/>
        <v>325000</v>
      </c>
      <c r="K1760" s="14"/>
      <c r="L1760" s="14"/>
      <c r="M1760" s="14"/>
      <c r="N1760" s="14"/>
      <c r="O1760" s="14"/>
      <c r="P1760" s="14"/>
      <c r="Q1760" s="14"/>
      <c r="R1760" s="14"/>
      <c r="S1760" s="14"/>
      <c r="T1760" s="14"/>
      <c r="U1760" s="14"/>
      <c r="V1760" s="14"/>
      <c r="W1760" s="14"/>
      <c r="X1760" s="14"/>
      <c r="Y1760" s="14"/>
      <c r="Z1760" s="14"/>
      <c r="AA1760" s="14"/>
      <c r="AB1760" s="14"/>
      <c r="AC1760" s="14"/>
      <c r="AD1760" s="14"/>
      <c r="AE1760" s="14"/>
    </row>
    <row r="1761" spans="1:31" s="19" customFormat="1" ht="37.5">
      <c r="A1761" s="28">
        <v>1757</v>
      </c>
      <c r="B1761" s="58" t="s">
        <v>4826</v>
      </c>
      <c r="C1761" s="35" t="s">
        <v>1604</v>
      </c>
      <c r="D1761" s="36" t="s">
        <v>1582</v>
      </c>
      <c r="E1761" s="50" t="s">
        <v>1431</v>
      </c>
      <c r="F1761" s="35" t="s">
        <v>1429</v>
      </c>
      <c r="G1761" s="120" t="s">
        <v>3068</v>
      </c>
      <c r="H1761" s="60">
        <v>670</v>
      </c>
      <c r="I1761" s="60">
        <v>16500</v>
      </c>
      <c r="J1761" s="60">
        <f t="shared" si="36"/>
        <v>11055000</v>
      </c>
      <c r="K1761" s="14"/>
      <c r="L1761" s="14"/>
      <c r="M1761" s="14"/>
      <c r="N1761" s="14"/>
      <c r="O1761" s="14"/>
      <c r="P1761" s="14"/>
      <c r="Q1761" s="14"/>
      <c r="R1761" s="14"/>
      <c r="S1761" s="14"/>
      <c r="T1761" s="14"/>
      <c r="U1761" s="14"/>
      <c r="V1761" s="14"/>
      <c r="W1761" s="14"/>
      <c r="X1761" s="14"/>
      <c r="Y1761" s="14"/>
      <c r="Z1761" s="14"/>
      <c r="AA1761" s="14"/>
      <c r="AB1761" s="14"/>
      <c r="AC1761" s="14"/>
      <c r="AD1761" s="14"/>
      <c r="AE1761" s="14"/>
    </row>
    <row r="1762" spans="1:31" s="19" customFormat="1" ht="150">
      <c r="A1762" s="28">
        <v>1758</v>
      </c>
      <c r="B1762" s="58" t="s">
        <v>4827</v>
      </c>
      <c r="C1762" s="35" t="s">
        <v>348</v>
      </c>
      <c r="D1762" s="36" t="s">
        <v>1424</v>
      </c>
      <c r="E1762" s="50" t="s">
        <v>349</v>
      </c>
      <c r="F1762" s="35" t="s">
        <v>1035</v>
      </c>
      <c r="G1762" s="35" t="s">
        <v>3067</v>
      </c>
      <c r="H1762" s="60">
        <v>20</v>
      </c>
      <c r="I1762" s="60">
        <v>2000000</v>
      </c>
      <c r="J1762" s="60">
        <f t="shared" si="36"/>
        <v>40000000</v>
      </c>
      <c r="K1762" s="14"/>
      <c r="L1762" s="14"/>
      <c r="M1762" s="14"/>
      <c r="N1762" s="14"/>
      <c r="O1762" s="14"/>
      <c r="P1762" s="14"/>
      <c r="Q1762" s="14"/>
      <c r="R1762" s="14"/>
      <c r="S1762" s="14"/>
      <c r="T1762" s="14"/>
      <c r="U1762" s="14"/>
      <c r="V1762" s="14"/>
      <c r="W1762" s="14"/>
      <c r="X1762" s="14"/>
      <c r="Y1762" s="14"/>
      <c r="Z1762" s="14"/>
      <c r="AA1762" s="14"/>
      <c r="AB1762" s="14"/>
      <c r="AC1762" s="14"/>
      <c r="AD1762" s="14"/>
      <c r="AE1762" s="14"/>
    </row>
    <row r="1763" spans="1:31" s="19" customFormat="1" ht="37.5">
      <c r="A1763" s="28">
        <v>1759</v>
      </c>
      <c r="B1763" s="58" t="s">
        <v>4828</v>
      </c>
      <c r="C1763" s="35" t="s">
        <v>1605</v>
      </c>
      <c r="D1763" s="36" t="s">
        <v>1582</v>
      </c>
      <c r="E1763" s="50"/>
      <c r="F1763" s="35" t="s">
        <v>1429</v>
      </c>
      <c r="G1763" s="120" t="s">
        <v>3068</v>
      </c>
      <c r="H1763" s="60">
        <v>10</v>
      </c>
      <c r="I1763" s="60">
        <v>40000</v>
      </c>
      <c r="J1763" s="60">
        <f t="shared" si="36"/>
        <v>400000</v>
      </c>
      <c r="K1763" s="14"/>
      <c r="L1763" s="14"/>
      <c r="M1763" s="14"/>
      <c r="N1763" s="14"/>
      <c r="O1763" s="14"/>
      <c r="P1763" s="14"/>
      <c r="Q1763" s="14"/>
      <c r="R1763" s="14"/>
      <c r="S1763" s="14"/>
      <c r="T1763" s="14"/>
      <c r="U1763" s="14"/>
      <c r="V1763" s="14"/>
      <c r="W1763" s="14"/>
      <c r="X1763" s="14"/>
      <c r="Y1763" s="14"/>
      <c r="Z1763" s="14"/>
      <c r="AA1763" s="14"/>
      <c r="AB1763" s="14"/>
      <c r="AC1763" s="14"/>
      <c r="AD1763" s="14"/>
      <c r="AE1763" s="14"/>
    </row>
    <row r="1764" spans="1:31" s="19" customFormat="1" ht="131.25">
      <c r="A1764" s="28">
        <v>1760</v>
      </c>
      <c r="B1764" s="58" t="s">
        <v>4829</v>
      </c>
      <c r="C1764" s="35" t="s">
        <v>3016</v>
      </c>
      <c r="D1764" s="36" t="s">
        <v>1426</v>
      </c>
      <c r="E1764" s="50" t="s">
        <v>3017</v>
      </c>
      <c r="F1764" s="35" t="s">
        <v>1529</v>
      </c>
      <c r="G1764" s="120" t="s">
        <v>3068</v>
      </c>
      <c r="H1764" s="60">
        <v>500</v>
      </c>
      <c r="I1764" s="60">
        <v>22220</v>
      </c>
      <c r="J1764" s="60">
        <f t="shared" si="36"/>
        <v>11110000</v>
      </c>
      <c r="K1764" s="14"/>
      <c r="L1764" s="14"/>
      <c r="M1764" s="14"/>
      <c r="N1764" s="14"/>
      <c r="O1764" s="14"/>
      <c r="P1764" s="14"/>
      <c r="Q1764" s="14"/>
      <c r="R1764" s="14"/>
      <c r="S1764" s="14"/>
      <c r="T1764" s="14"/>
      <c r="U1764" s="14"/>
      <c r="V1764" s="14"/>
      <c r="W1764" s="14"/>
      <c r="X1764" s="14"/>
      <c r="Y1764" s="14"/>
      <c r="Z1764" s="14"/>
      <c r="AA1764" s="14"/>
      <c r="AB1764" s="14"/>
      <c r="AC1764" s="14"/>
      <c r="AD1764" s="14"/>
      <c r="AE1764" s="14"/>
    </row>
    <row r="1765" spans="1:31" s="19" customFormat="1" ht="37.5">
      <c r="A1765" s="28">
        <v>1761</v>
      </c>
      <c r="B1765" s="58" t="s">
        <v>4830</v>
      </c>
      <c r="C1765" s="35" t="s">
        <v>350</v>
      </c>
      <c r="D1765" s="36" t="s">
        <v>1546</v>
      </c>
      <c r="E1765" s="50" t="s">
        <v>351</v>
      </c>
      <c r="F1765" s="35" t="s">
        <v>1427</v>
      </c>
      <c r="G1765" s="35" t="s">
        <v>3067</v>
      </c>
      <c r="H1765" s="60">
        <v>12</v>
      </c>
      <c r="I1765" s="60">
        <v>412500</v>
      </c>
      <c r="J1765" s="60">
        <f t="shared" si="36"/>
        <v>4950000</v>
      </c>
      <c r="K1765" s="14"/>
      <c r="L1765" s="14"/>
      <c r="M1765" s="14"/>
      <c r="N1765" s="14"/>
      <c r="O1765" s="14"/>
      <c r="P1765" s="14"/>
      <c r="Q1765" s="14"/>
      <c r="R1765" s="14"/>
      <c r="S1765" s="14"/>
      <c r="T1765" s="14"/>
      <c r="U1765" s="14"/>
      <c r="V1765" s="14"/>
      <c r="W1765" s="14"/>
      <c r="X1765" s="14"/>
      <c r="Y1765" s="14"/>
      <c r="Z1765" s="14"/>
      <c r="AA1765" s="14"/>
      <c r="AB1765" s="14"/>
      <c r="AC1765" s="14"/>
      <c r="AD1765" s="14"/>
      <c r="AE1765" s="14"/>
    </row>
    <row r="1766" spans="1:31" s="19" customFormat="1" ht="56.25">
      <c r="A1766" s="28">
        <v>1762</v>
      </c>
      <c r="B1766" s="58" t="s">
        <v>4831</v>
      </c>
      <c r="C1766" s="35" t="s">
        <v>352</v>
      </c>
      <c r="D1766" s="36" t="s">
        <v>1546</v>
      </c>
      <c r="E1766" s="50" t="s">
        <v>353</v>
      </c>
      <c r="F1766" s="35" t="s">
        <v>1427</v>
      </c>
      <c r="G1766" s="35" t="s">
        <v>3067</v>
      </c>
      <c r="H1766" s="60">
        <v>36</v>
      </c>
      <c r="I1766" s="60">
        <v>27500</v>
      </c>
      <c r="J1766" s="60">
        <f t="shared" si="36"/>
        <v>990000</v>
      </c>
      <c r="K1766" s="14"/>
      <c r="L1766" s="14"/>
      <c r="M1766" s="14"/>
      <c r="N1766" s="14"/>
      <c r="O1766" s="14"/>
      <c r="P1766" s="14"/>
      <c r="Q1766" s="14"/>
      <c r="R1766" s="14"/>
      <c r="S1766" s="14"/>
      <c r="T1766" s="14"/>
      <c r="U1766" s="14"/>
      <c r="V1766" s="14"/>
      <c r="W1766" s="14"/>
      <c r="X1766" s="14"/>
      <c r="Y1766" s="14"/>
      <c r="Z1766" s="14"/>
      <c r="AA1766" s="14"/>
      <c r="AB1766" s="14"/>
      <c r="AC1766" s="14"/>
      <c r="AD1766" s="14"/>
      <c r="AE1766" s="14"/>
    </row>
    <row r="1767" spans="1:31" s="19" customFormat="1" ht="37.5">
      <c r="A1767" s="28">
        <v>1763</v>
      </c>
      <c r="B1767" s="58" t="s">
        <v>4832</v>
      </c>
      <c r="C1767" s="35" t="s">
        <v>354</v>
      </c>
      <c r="D1767" s="36" t="s">
        <v>1455</v>
      </c>
      <c r="E1767" s="50" t="s">
        <v>355</v>
      </c>
      <c r="F1767" s="35" t="s">
        <v>1427</v>
      </c>
      <c r="G1767" s="35" t="s">
        <v>3067</v>
      </c>
      <c r="H1767" s="60">
        <v>4</v>
      </c>
      <c r="I1767" s="60">
        <v>382800</v>
      </c>
      <c r="J1767" s="60">
        <f t="shared" si="36"/>
        <v>1531200</v>
      </c>
      <c r="K1767" s="14"/>
      <c r="L1767" s="14"/>
      <c r="M1767" s="14"/>
      <c r="N1767" s="14"/>
      <c r="O1767" s="14"/>
      <c r="P1767" s="14"/>
      <c r="Q1767" s="14"/>
      <c r="R1767" s="14"/>
      <c r="S1767" s="14"/>
      <c r="T1767" s="14"/>
      <c r="U1767" s="14"/>
      <c r="V1767" s="14"/>
      <c r="W1767" s="14"/>
      <c r="X1767" s="14"/>
      <c r="Y1767" s="14"/>
      <c r="Z1767" s="14"/>
      <c r="AA1767" s="14"/>
      <c r="AB1767" s="14"/>
      <c r="AC1767" s="14"/>
      <c r="AD1767" s="14"/>
      <c r="AE1767" s="14"/>
    </row>
    <row r="1768" spans="1:31" s="19" customFormat="1" ht="37.5">
      <c r="A1768" s="28">
        <v>1764</v>
      </c>
      <c r="B1768" s="58" t="s">
        <v>4833</v>
      </c>
      <c r="C1768" s="120" t="s">
        <v>356</v>
      </c>
      <c r="D1768" s="125" t="s">
        <v>357</v>
      </c>
      <c r="E1768" s="126" t="s">
        <v>355</v>
      </c>
      <c r="F1768" s="35" t="s">
        <v>1427</v>
      </c>
      <c r="G1768" s="35" t="s">
        <v>3067</v>
      </c>
      <c r="H1768" s="60">
        <v>10</v>
      </c>
      <c r="I1768" s="60">
        <v>20000</v>
      </c>
      <c r="J1768" s="60">
        <f t="shared" si="36"/>
        <v>200000</v>
      </c>
      <c r="K1768" s="14"/>
      <c r="L1768" s="14"/>
      <c r="M1768" s="14"/>
      <c r="N1768" s="14"/>
      <c r="O1768" s="14"/>
      <c r="P1768" s="14"/>
      <c r="Q1768" s="14"/>
      <c r="R1768" s="14"/>
      <c r="S1768" s="14"/>
      <c r="T1768" s="14"/>
      <c r="U1768" s="14"/>
      <c r="V1768" s="14"/>
      <c r="W1768" s="14"/>
      <c r="X1768" s="14"/>
      <c r="Y1768" s="14"/>
      <c r="Z1768" s="14"/>
      <c r="AA1768" s="14"/>
      <c r="AB1768" s="14"/>
      <c r="AC1768" s="14"/>
      <c r="AD1768" s="14"/>
      <c r="AE1768" s="14"/>
    </row>
    <row r="1769" spans="1:31" s="19" customFormat="1" ht="131.25">
      <c r="A1769" s="28">
        <v>1765</v>
      </c>
      <c r="B1769" s="58" t="s">
        <v>4834</v>
      </c>
      <c r="C1769" s="35" t="s">
        <v>2551</v>
      </c>
      <c r="D1769" s="36" t="s">
        <v>1424</v>
      </c>
      <c r="E1769" s="50" t="s">
        <v>2552</v>
      </c>
      <c r="F1769" s="35" t="s">
        <v>1427</v>
      </c>
      <c r="G1769" s="35" t="s">
        <v>3067</v>
      </c>
      <c r="H1769" s="60">
        <v>1000</v>
      </c>
      <c r="I1769" s="60">
        <v>214500</v>
      </c>
      <c r="J1769" s="60">
        <f t="shared" si="36"/>
        <v>214500000</v>
      </c>
      <c r="K1769" s="14"/>
      <c r="L1769" s="14"/>
      <c r="M1769" s="14"/>
      <c r="N1769" s="14"/>
      <c r="O1769" s="14"/>
      <c r="P1769" s="14"/>
      <c r="Q1769" s="14"/>
      <c r="R1769" s="14"/>
      <c r="S1769" s="14"/>
      <c r="T1769" s="14"/>
      <c r="U1769" s="14"/>
      <c r="V1769" s="14"/>
      <c r="W1769" s="14"/>
      <c r="X1769" s="14"/>
      <c r="Y1769" s="14"/>
      <c r="Z1769" s="14"/>
      <c r="AA1769" s="14"/>
      <c r="AB1769" s="14"/>
      <c r="AC1769" s="14"/>
      <c r="AD1769" s="14"/>
      <c r="AE1769" s="14"/>
    </row>
    <row r="1770" spans="1:31" s="19" customFormat="1" ht="93.75">
      <c r="A1770" s="28">
        <v>1766</v>
      </c>
      <c r="B1770" s="58" t="s">
        <v>4835</v>
      </c>
      <c r="C1770" s="35" t="s">
        <v>2551</v>
      </c>
      <c r="D1770" s="36" t="s">
        <v>1424</v>
      </c>
      <c r="E1770" s="50" t="s">
        <v>2553</v>
      </c>
      <c r="F1770" s="35" t="s">
        <v>1427</v>
      </c>
      <c r="G1770" s="35" t="s">
        <v>3067</v>
      </c>
      <c r="H1770" s="60">
        <v>50</v>
      </c>
      <c r="I1770" s="60">
        <v>770000</v>
      </c>
      <c r="J1770" s="60">
        <f t="shared" si="36"/>
        <v>38500000</v>
      </c>
      <c r="K1770" s="14"/>
      <c r="L1770" s="14"/>
      <c r="M1770" s="14"/>
      <c r="N1770" s="14"/>
      <c r="O1770" s="14"/>
      <c r="P1770" s="14"/>
      <c r="Q1770" s="14"/>
      <c r="R1770" s="14"/>
      <c r="S1770" s="14"/>
      <c r="T1770" s="14"/>
      <c r="U1770" s="14"/>
      <c r="V1770" s="14"/>
      <c r="W1770" s="14"/>
      <c r="X1770" s="14"/>
      <c r="Y1770" s="14"/>
      <c r="Z1770" s="14"/>
      <c r="AA1770" s="14"/>
      <c r="AB1770" s="14"/>
      <c r="AC1770" s="14"/>
      <c r="AD1770" s="14"/>
      <c r="AE1770" s="14"/>
    </row>
    <row r="1771" spans="1:31" s="19" customFormat="1" ht="131.25">
      <c r="A1771" s="28">
        <v>1767</v>
      </c>
      <c r="B1771" s="58" t="s">
        <v>4836</v>
      </c>
      <c r="C1771" s="35" t="s">
        <v>3018</v>
      </c>
      <c r="D1771" s="36" t="s">
        <v>1424</v>
      </c>
      <c r="E1771" s="50" t="s">
        <v>2554</v>
      </c>
      <c r="F1771" s="35" t="s">
        <v>1427</v>
      </c>
      <c r="G1771" s="35" t="s">
        <v>3067</v>
      </c>
      <c r="H1771" s="60">
        <v>1800</v>
      </c>
      <c r="I1771" s="60">
        <v>4290000</v>
      </c>
      <c r="J1771" s="60">
        <f t="shared" si="36"/>
        <v>7722000000</v>
      </c>
      <c r="K1771" s="14"/>
      <c r="L1771" s="14"/>
      <c r="M1771" s="14"/>
      <c r="N1771" s="14"/>
      <c r="O1771" s="14"/>
      <c r="P1771" s="14"/>
      <c r="Q1771" s="14"/>
      <c r="R1771" s="14"/>
      <c r="S1771" s="14"/>
      <c r="T1771" s="14"/>
      <c r="U1771" s="14"/>
      <c r="V1771" s="14"/>
      <c r="W1771" s="14"/>
      <c r="X1771" s="14"/>
      <c r="Y1771" s="14"/>
      <c r="Z1771" s="14"/>
      <c r="AA1771" s="14"/>
      <c r="AB1771" s="14"/>
      <c r="AC1771" s="14"/>
      <c r="AD1771" s="14"/>
      <c r="AE1771" s="14"/>
    </row>
    <row r="1772" spans="1:31" s="19" customFormat="1" ht="300">
      <c r="A1772" s="28">
        <v>1768</v>
      </c>
      <c r="B1772" s="58" t="s">
        <v>4837</v>
      </c>
      <c r="C1772" s="35" t="s">
        <v>3018</v>
      </c>
      <c r="D1772" s="36" t="s">
        <v>1424</v>
      </c>
      <c r="E1772" s="124" t="s">
        <v>3019</v>
      </c>
      <c r="F1772" s="35" t="s">
        <v>1427</v>
      </c>
      <c r="G1772" s="35" t="s">
        <v>3067</v>
      </c>
      <c r="H1772" s="60">
        <v>600</v>
      </c>
      <c r="I1772" s="60">
        <v>1980000</v>
      </c>
      <c r="J1772" s="60">
        <f t="shared" si="36"/>
        <v>1188000000</v>
      </c>
      <c r="K1772" s="14"/>
      <c r="L1772" s="14"/>
      <c r="M1772" s="14"/>
      <c r="N1772" s="14"/>
      <c r="O1772" s="14"/>
      <c r="P1772" s="14"/>
      <c r="Q1772" s="14"/>
      <c r="R1772" s="14"/>
      <c r="S1772" s="14"/>
      <c r="T1772" s="14"/>
      <c r="U1772" s="14"/>
      <c r="V1772" s="14"/>
      <c r="W1772" s="14"/>
      <c r="X1772" s="14"/>
      <c r="Y1772" s="14"/>
      <c r="Z1772" s="14"/>
      <c r="AA1772" s="14"/>
      <c r="AB1772" s="14"/>
      <c r="AC1772" s="14"/>
      <c r="AD1772" s="14"/>
      <c r="AE1772" s="14"/>
    </row>
    <row r="1773" spans="1:31" s="19" customFormat="1" ht="131.25">
      <c r="A1773" s="28">
        <v>1769</v>
      </c>
      <c r="B1773" s="58" t="s">
        <v>4838</v>
      </c>
      <c r="C1773" s="35" t="s">
        <v>3018</v>
      </c>
      <c r="D1773" s="36" t="s">
        <v>1424</v>
      </c>
      <c r="E1773" s="50" t="s">
        <v>358</v>
      </c>
      <c r="F1773" s="35" t="s">
        <v>1427</v>
      </c>
      <c r="G1773" s="35" t="s">
        <v>3067</v>
      </c>
      <c r="H1773" s="60">
        <v>3000</v>
      </c>
      <c r="I1773" s="60">
        <v>3850000</v>
      </c>
      <c r="J1773" s="60">
        <f t="shared" si="36"/>
        <v>11550000000</v>
      </c>
      <c r="K1773" s="14"/>
      <c r="L1773" s="14"/>
      <c r="M1773" s="14"/>
      <c r="N1773" s="14"/>
      <c r="O1773" s="14"/>
      <c r="P1773" s="14"/>
      <c r="Q1773" s="14"/>
      <c r="R1773" s="14"/>
      <c r="S1773" s="14"/>
      <c r="T1773" s="14"/>
      <c r="U1773" s="14"/>
      <c r="V1773" s="14"/>
      <c r="W1773" s="14"/>
      <c r="X1773" s="14"/>
      <c r="Y1773" s="14"/>
      <c r="Z1773" s="14"/>
      <c r="AA1773" s="14"/>
      <c r="AB1773" s="14"/>
      <c r="AC1773" s="14"/>
      <c r="AD1773" s="14"/>
      <c r="AE1773" s="14"/>
    </row>
    <row r="1774" spans="1:31" s="19" customFormat="1" ht="150">
      <c r="A1774" s="28">
        <v>1770</v>
      </c>
      <c r="B1774" s="58" t="s">
        <v>4839</v>
      </c>
      <c r="C1774" s="35" t="s">
        <v>3018</v>
      </c>
      <c r="D1774" s="36" t="s">
        <v>1424</v>
      </c>
      <c r="E1774" s="50" t="s">
        <v>2555</v>
      </c>
      <c r="F1774" s="35" t="s">
        <v>1427</v>
      </c>
      <c r="G1774" s="35" t="s">
        <v>3067</v>
      </c>
      <c r="H1774" s="60">
        <v>500</v>
      </c>
      <c r="I1774" s="60">
        <v>3520000</v>
      </c>
      <c r="J1774" s="60">
        <f t="shared" si="36"/>
        <v>1760000000</v>
      </c>
      <c r="K1774" s="14"/>
      <c r="L1774" s="14"/>
      <c r="M1774" s="14"/>
      <c r="N1774" s="14"/>
      <c r="O1774" s="14"/>
      <c r="P1774" s="14"/>
      <c r="Q1774" s="14"/>
      <c r="R1774" s="14"/>
      <c r="S1774" s="14"/>
      <c r="T1774" s="14"/>
      <c r="U1774" s="14"/>
      <c r="V1774" s="14"/>
      <c r="W1774" s="14"/>
      <c r="X1774" s="14"/>
      <c r="Y1774" s="14"/>
      <c r="Z1774" s="14"/>
      <c r="AA1774" s="14"/>
      <c r="AB1774" s="14"/>
      <c r="AC1774" s="14"/>
      <c r="AD1774" s="14"/>
      <c r="AE1774" s="14"/>
    </row>
    <row r="1775" spans="1:31" s="19" customFormat="1" ht="150">
      <c r="A1775" s="28">
        <v>1771</v>
      </c>
      <c r="B1775" s="58" t="s">
        <v>4840</v>
      </c>
      <c r="C1775" s="35" t="s">
        <v>3018</v>
      </c>
      <c r="D1775" s="36" t="s">
        <v>1424</v>
      </c>
      <c r="E1775" s="50" t="s">
        <v>3020</v>
      </c>
      <c r="F1775" s="35" t="s">
        <v>1427</v>
      </c>
      <c r="G1775" s="35" t="s">
        <v>3067</v>
      </c>
      <c r="H1775" s="60">
        <v>600</v>
      </c>
      <c r="I1775" s="60">
        <v>3190000</v>
      </c>
      <c r="J1775" s="60">
        <f t="shared" si="36"/>
        <v>1914000000</v>
      </c>
      <c r="K1775" s="14"/>
      <c r="L1775" s="14"/>
      <c r="M1775" s="14"/>
      <c r="N1775" s="14"/>
      <c r="O1775" s="14"/>
      <c r="P1775" s="14"/>
      <c r="Q1775" s="14"/>
      <c r="R1775" s="14"/>
      <c r="S1775" s="14"/>
      <c r="T1775" s="14"/>
      <c r="U1775" s="14"/>
      <c r="V1775" s="14"/>
      <c r="W1775" s="14"/>
      <c r="X1775" s="14"/>
      <c r="Y1775" s="14"/>
      <c r="Z1775" s="14"/>
      <c r="AA1775" s="14"/>
      <c r="AB1775" s="14"/>
      <c r="AC1775" s="14"/>
      <c r="AD1775" s="14"/>
      <c r="AE1775" s="14"/>
    </row>
    <row r="1776" spans="1:31" s="19" customFormat="1" ht="262.5">
      <c r="A1776" s="28">
        <v>1772</v>
      </c>
      <c r="B1776" s="58" t="s">
        <v>4841</v>
      </c>
      <c r="C1776" s="35" t="s">
        <v>3021</v>
      </c>
      <c r="D1776" s="36" t="s">
        <v>1424</v>
      </c>
      <c r="E1776" s="50" t="s">
        <v>3022</v>
      </c>
      <c r="F1776" s="35" t="s">
        <v>1427</v>
      </c>
      <c r="G1776" s="35" t="s">
        <v>3067</v>
      </c>
      <c r="H1776" s="60">
        <v>30</v>
      </c>
      <c r="I1776" s="60">
        <v>21000000</v>
      </c>
      <c r="J1776" s="60">
        <f t="shared" si="36"/>
        <v>630000000</v>
      </c>
      <c r="K1776" s="14"/>
      <c r="L1776" s="14"/>
      <c r="M1776" s="14"/>
      <c r="N1776" s="14"/>
      <c r="O1776" s="14"/>
      <c r="P1776" s="14"/>
      <c r="Q1776" s="14"/>
      <c r="R1776" s="14"/>
      <c r="S1776" s="14"/>
      <c r="T1776" s="14"/>
      <c r="U1776" s="14"/>
      <c r="V1776" s="14"/>
      <c r="W1776" s="14"/>
      <c r="X1776" s="14"/>
      <c r="Y1776" s="14"/>
      <c r="Z1776" s="14"/>
      <c r="AA1776" s="14"/>
      <c r="AB1776" s="14"/>
      <c r="AC1776" s="14"/>
      <c r="AD1776" s="14"/>
      <c r="AE1776" s="14"/>
    </row>
    <row r="1777" spans="1:31" s="19" customFormat="1" ht="356.25">
      <c r="A1777" s="28">
        <v>1773</v>
      </c>
      <c r="B1777" s="58" t="s">
        <v>4842</v>
      </c>
      <c r="C1777" s="35" t="s">
        <v>3021</v>
      </c>
      <c r="D1777" s="36" t="s">
        <v>1424</v>
      </c>
      <c r="E1777" s="50" t="s">
        <v>688</v>
      </c>
      <c r="F1777" s="35" t="s">
        <v>1427</v>
      </c>
      <c r="G1777" s="35" t="s">
        <v>3067</v>
      </c>
      <c r="H1777" s="60">
        <v>20</v>
      </c>
      <c r="I1777" s="60">
        <v>11500000</v>
      </c>
      <c r="J1777" s="60">
        <f t="shared" si="36"/>
        <v>230000000</v>
      </c>
      <c r="K1777" s="14"/>
      <c r="L1777" s="14"/>
      <c r="M1777" s="14"/>
      <c r="N1777" s="14"/>
      <c r="O1777" s="14"/>
      <c r="P1777" s="14"/>
      <c r="Q1777" s="14"/>
      <c r="R1777" s="14"/>
      <c r="S1777" s="14"/>
      <c r="T1777" s="14"/>
      <c r="U1777" s="14"/>
      <c r="V1777" s="14"/>
      <c r="W1777" s="14"/>
      <c r="X1777" s="14"/>
      <c r="Y1777" s="14"/>
      <c r="Z1777" s="14"/>
      <c r="AA1777" s="14"/>
      <c r="AB1777" s="14"/>
      <c r="AC1777" s="14"/>
      <c r="AD1777" s="14"/>
      <c r="AE1777" s="14"/>
    </row>
    <row r="1778" spans="1:31" s="19" customFormat="1" ht="356.25">
      <c r="A1778" s="28">
        <v>1774</v>
      </c>
      <c r="B1778" s="58" t="s">
        <v>4843</v>
      </c>
      <c r="C1778" s="35" t="s">
        <v>3021</v>
      </c>
      <c r="D1778" s="36" t="s">
        <v>1424</v>
      </c>
      <c r="E1778" s="124" t="s">
        <v>689</v>
      </c>
      <c r="F1778" s="35" t="s">
        <v>593</v>
      </c>
      <c r="G1778" s="35" t="s">
        <v>3067</v>
      </c>
      <c r="H1778" s="60">
        <v>100</v>
      </c>
      <c r="I1778" s="60">
        <v>3492900</v>
      </c>
      <c r="J1778" s="60">
        <f t="shared" si="36"/>
        <v>349290000</v>
      </c>
      <c r="K1778" s="14"/>
      <c r="L1778" s="14"/>
      <c r="M1778" s="14"/>
      <c r="N1778" s="14"/>
      <c r="O1778" s="14"/>
      <c r="P1778" s="14"/>
      <c r="Q1778" s="14"/>
      <c r="R1778" s="14"/>
      <c r="S1778" s="14"/>
      <c r="T1778" s="14"/>
      <c r="U1778" s="14"/>
      <c r="V1778" s="14"/>
      <c r="W1778" s="14"/>
      <c r="X1778" s="14"/>
      <c r="Y1778" s="14"/>
      <c r="Z1778" s="14"/>
      <c r="AA1778" s="14"/>
      <c r="AB1778" s="14"/>
      <c r="AC1778" s="14"/>
      <c r="AD1778" s="14"/>
      <c r="AE1778" s="14"/>
    </row>
    <row r="1779" spans="1:31" s="19" customFormat="1" ht="375">
      <c r="A1779" s="28">
        <v>1775</v>
      </c>
      <c r="B1779" s="58" t="s">
        <v>4844</v>
      </c>
      <c r="C1779" s="35" t="s">
        <v>3021</v>
      </c>
      <c r="D1779" s="36" t="s">
        <v>1426</v>
      </c>
      <c r="E1779" s="50" t="s">
        <v>442</v>
      </c>
      <c r="F1779" s="35" t="s">
        <v>1427</v>
      </c>
      <c r="G1779" s="35" t="s">
        <v>3069</v>
      </c>
      <c r="H1779" s="60">
        <v>1400</v>
      </c>
      <c r="I1779" s="60">
        <v>3400000</v>
      </c>
      <c r="J1779" s="60">
        <f t="shared" si="36"/>
        <v>4760000000</v>
      </c>
      <c r="K1779" s="14"/>
      <c r="L1779" s="14"/>
      <c r="M1779" s="14"/>
      <c r="N1779" s="14"/>
      <c r="O1779" s="14"/>
      <c r="P1779" s="14"/>
      <c r="Q1779" s="14"/>
      <c r="R1779" s="14"/>
      <c r="S1779" s="14"/>
      <c r="T1779" s="14"/>
      <c r="U1779" s="14"/>
      <c r="V1779" s="14"/>
      <c r="W1779" s="14"/>
      <c r="X1779" s="14"/>
      <c r="Y1779" s="14"/>
      <c r="Z1779" s="14"/>
      <c r="AA1779" s="14"/>
      <c r="AB1779" s="14"/>
      <c r="AC1779" s="14"/>
      <c r="AD1779" s="14"/>
      <c r="AE1779" s="14"/>
    </row>
    <row r="1780" spans="1:31" s="19" customFormat="1" ht="409.5">
      <c r="A1780" s="28">
        <v>1776</v>
      </c>
      <c r="B1780" s="58" t="s">
        <v>4845</v>
      </c>
      <c r="C1780" s="155" t="s">
        <v>3021</v>
      </c>
      <c r="D1780" s="36" t="s">
        <v>1426</v>
      </c>
      <c r="E1780" s="156" t="s">
        <v>2556</v>
      </c>
      <c r="F1780" s="35" t="s">
        <v>1427</v>
      </c>
      <c r="G1780" s="35" t="s">
        <v>3069</v>
      </c>
      <c r="H1780" s="60">
        <v>2000</v>
      </c>
      <c r="I1780" s="60">
        <v>3250000</v>
      </c>
      <c r="J1780" s="60">
        <f t="shared" si="36"/>
        <v>6500000000</v>
      </c>
      <c r="K1780" s="14"/>
      <c r="L1780" s="14"/>
      <c r="M1780" s="14"/>
      <c r="N1780" s="14"/>
      <c r="O1780" s="14"/>
      <c r="P1780" s="14"/>
      <c r="Q1780" s="14"/>
      <c r="R1780" s="14"/>
      <c r="S1780" s="14"/>
      <c r="T1780" s="14"/>
      <c r="U1780" s="14"/>
      <c r="V1780" s="14"/>
      <c r="W1780" s="14"/>
      <c r="X1780" s="14"/>
      <c r="Y1780" s="14"/>
      <c r="Z1780" s="14"/>
      <c r="AA1780" s="14"/>
      <c r="AB1780" s="14"/>
      <c r="AC1780" s="14"/>
      <c r="AD1780" s="14"/>
      <c r="AE1780" s="14"/>
    </row>
    <row r="1781" spans="1:31" s="19" customFormat="1" ht="409.5">
      <c r="A1781" s="28">
        <v>1777</v>
      </c>
      <c r="B1781" s="58" t="s">
        <v>4846</v>
      </c>
      <c r="C1781" s="35" t="s">
        <v>3021</v>
      </c>
      <c r="D1781" s="36" t="s">
        <v>1426</v>
      </c>
      <c r="E1781" s="50" t="s">
        <v>690</v>
      </c>
      <c r="F1781" s="35" t="s">
        <v>1427</v>
      </c>
      <c r="G1781" s="35" t="s">
        <v>3067</v>
      </c>
      <c r="H1781" s="60">
        <v>1600</v>
      </c>
      <c r="I1781" s="60">
        <v>3900000</v>
      </c>
      <c r="J1781" s="60">
        <f t="shared" si="36"/>
        <v>6240000000</v>
      </c>
      <c r="K1781" s="14"/>
      <c r="L1781" s="14"/>
      <c r="M1781" s="14"/>
      <c r="N1781" s="14"/>
      <c r="O1781" s="14"/>
      <c r="P1781" s="14"/>
      <c r="Q1781" s="14"/>
      <c r="R1781" s="14"/>
      <c r="S1781" s="14"/>
      <c r="T1781" s="14"/>
      <c r="U1781" s="14"/>
      <c r="V1781" s="14"/>
      <c r="W1781" s="14"/>
      <c r="X1781" s="14"/>
      <c r="Y1781" s="14"/>
      <c r="Z1781" s="14"/>
      <c r="AA1781" s="14"/>
      <c r="AB1781" s="14"/>
      <c r="AC1781" s="14"/>
      <c r="AD1781" s="14"/>
      <c r="AE1781" s="14"/>
    </row>
    <row r="1782" spans="1:31" s="19" customFormat="1" ht="150">
      <c r="A1782" s="28">
        <v>1778</v>
      </c>
      <c r="B1782" s="58" t="s">
        <v>4847</v>
      </c>
      <c r="C1782" s="35" t="s">
        <v>3021</v>
      </c>
      <c r="D1782" s="36" t="s">
        <v>1424</v>
      </c>
      <c r="E1782" s="50" t="s">
        <v>2557</v>
      </c>
      <c r="F1782" s="35" t="s">
        <v>1427</v>
      </c>
      <c r="G1782" s="35" t="s">
        <v>3067</v>
      </c>
      <c r="H1782" s="60">
        <v>1000</v>
      </c>
      <c r="I1782" s="60">
        <v>3850000</v>
      </c>
      <c r="J1782" s="60">
        <f t="shared" si="36"/>
        <v>3850000000</v>
      </c>
      <c r="K1782" s="14"/>
      <c r="L1782" s="14"/>
      <c r="M1782" s="14"/>
      <c r="N1782" s="14"/>
      <c r="O1782" s="14"/>
      <c r="P1782" s="14"/>
      <c r="Q1782" s="14"/>
      <c r="R1782" s="14"/>
      <c r="S1782" s="14"/>
      <c r="T1782" s="14"/>
      <c r="U1782" s="14"/>
      <c r="V1782" s="14"/>
      <c r="W1782" s="14"/>
      <c r="X1782" s="14"/>
      <c r="Y1782" s="14"/>
      <c r="Z1782" s="14"/>
      <c r="AA1782" s="14"/>
      <c r="AB1782" s="14"/>
      <c r="AC1782" s="14"/>
      <c r="AD1782" s="14"/>
      <c r="AE1782" s="14"/>
    </row>
    <row r="1783" spans="1:31" s="19" customFormat="1" ht="56.25">
      <c r="A1783" s="28">
        <v>1779</v>
      </c>
      <c r="B1783" s="58" t="s">
        <v>4848</v>
      </c>
      <c r="C1783" s="35" t="s">
        <v>949</v>
      </c>
      <c r="D1783" s="36" t="s">
        <v>1426</v>
      </c>
      <c r="E1783" s="50" t="s">
        <v>950</v>
      </c>
      <c r="F1783" s="35" t="s">
        <v>1427</v>
      </c>
      <c r="G1783" s="35" t="s">
        <v>3069</v>
      </c>
      <c r="H1783" s="60">
        <v>30</v>
      </c>
      <c r="I1783" s="60">
        <v>135000</v>
      </c>
      <c r="J1783" s="60">
        <f t="shared" si="36"/>
        <v>4050000</v>
      </c>
      <c r="K1783" s="14"/>
      <c r="L1783" s="14"/>
      <c r="M1783" s="14"/>
      <c r="N1783" s="14"/>
      <c r="O1783" s="14"/>
      <c r="P1783" s="14"/>
      <c r="Q1783" s="14"/>
      <c r="R1783" s="14"/>
      <c r="S1783" s="14"/>
      <c r="T1783" s="14"/>
      <c r="U1783" s="14"/>
      <c r="V1783" s="14"/>
      <c r="W1783" s="14"/>
      <c r="X1783" s="14"/>
      <c r="Y1783" s="14"/>
      <c r="Z1783" s="14"/>
      <c r="AA1783" s="14"/>
      <c r="AB1783" s="14"/>
      <c r="AC1783" s="14"/>
      <c r="AD1783" s="14"/>
      <c r="AE1783" s="14"/>
    </row>
    <row r="1784" spans="1:31" s="19" customFormat="1" ht="37.5">
      <c r="A1784" s="28">
        <v>1780</v>
      </c>
      <c r="B1784" s="58" t="s">
        <v>4849</v>
      </c>
      <c r="C1784" s="35" t="s">
        <v>1606</v>
      </c>
      <c r="D1784" s="36" t="s">
        <v>1424</v>
      </c>
      <c r="E1784" s="50" t="s">
        <v>1431</v>
      </c>
      <c r="F1784" s="35" t="s">
        <v>1429</v>
      </c>
      <c r="G1784" s="120" t="s">
        <v>3068</v>
      </c>
      <c r="H1784" s="60">
        <v>20</v>
      </c>
      <c r="I1784" s="60">
        <v>42000</v>
      </c>
      <c r="J1784" s="60">
        <f t="shared" si="36"/>
        <v>840000</v>
      </c>
      <c r="K1784" s="14"/>
      <c r="L1784" s="14"/>
      <c r="M1784" s="14"/>
      <c r="N1784" s="14"/>
      <c r="O1784" s="14"/>
      <c r="P1784" s="14"/>
      <c r="Q1784" s="14"/>
      <c r="R1784" s="14"/>
      <c r="S1784" s="14"/>
      <c r="T1784" s="14"/>
      <c r="U1784" s="14"/>
      <c r="V1784" s="14"/>
      <c r="W1784" s="14"/>
      <c r="X1784" s="14"/>
      <c r="Y1784" s="14"/>
      <c r="Z1784" s="14"/>
      <c r="AA1784" s="14"/>
      <c r="AB1784" s="14"/>
      <c r="AC1784" s="14"/>
      <c r="AD1784" s="14"/>
      <c r="AE1784" s="14"/>
    </row>
    <row r="1785" spans="1:31" s="19" customFormat="1" ht="37.5">
      <c r="A1785" s="28">
        <v>1781</v>
      </c>
      <c r="B1785" s="58" t="s">
        <v>4850</v>
      </c>
      <c r="C1785" s="35" t="s">
        <v>691</v>
      </c>
      <c r="D1785" s="36" t="s">
        <v>1435</v>
      </c>
      <c r="E1785" s="50" t="s">
        <v>692</v>
      </c>
      <c r="F1785" s="35" t="s">
        <v>1427</v>
      </c>
      <c r="G1785" s="35" t="s">
        <v>3067</v>
      </c>
      <c r="H1785" s="60">
        <v>1</v>
      </c>
      <c r="I1785" s="60">
        <v>841500</v>
      </c>
      <c r="J1785" s="60">
        <f t="shared" si="36"/>
        <v>841500</v>
      </c>
      <c r="K1785" s="14"/>
      <c r="L1785" s="14"/>
      <c r="M1785" s="14"/>
      <c r="N1785" s="14"/>
      <c r="O1785" s="14"/>
      <c r="P1785" s="14"/>
      <c r="Q1785" s="14"/>
      <c r="R1785" s="14"/>
      <c r="S1785" s="14"/>
      <c r="T1785" s="14"/>
      <c r="U1785" s="14"/>
      <c r="V1785" s="14"/>
      <c r="W1785" s="14"/>
      <c r="X1785" s="14"/>
      <c r="Y1785" s="14"/>
      <c r="Z1785" s="14"/>
      <c r="AA1785" s="14"/>
      <c r="AB1785" s="14"/>
      <c r="AC1785" s="14"/>
      <c r="AD1785" s="14"/>
      <c r="AE1785" s="14"/>
    </row>
    <row r="1786" spans="1:31" s="19" customFormat="1" ht="37.5">
      <c r="A1786" s="28">
        <v>1782</v>
      </c>
      <c r="B1786" s="58" t="s">
        <v>4851</v>
      </c>
      <c r="C1786" s="35" t="s">
        <v>693</v>
      </c>
      <c r="D1786" s="36" t="s">
        <v>1426</v>
      </c>
      <c r="E1786" s="50" t="s">
        <v>694</v>
      </c>
      <c r="F1786" s="35" t="s">
        <v>1427</v>
      </c>
      <c r="G1786" s="35" t="s">
        <v>3067</v>
      </c>
      <c r="H1786" s="60">
        <v>3</v>
      </c>
      <c r="I1786" s="60">
        <v>440000</v>
      </c>
      <c r="J1786" s="60">
        <f t="shared" si="36"/>
        <v>1320000</v>
      </c>
      <c r="K1786" s="14"/>
      <c r="L1786" s="14"/>
      <c r="M1786" s="14"/>
      <c r="N1786" s="14"/>
      <c r="O1786" s="14"/>
      <c r="P1786" s="14"/>
      <c r="Q1786" s="14"/>
      <c r="R1786" s="14"/>
      <c r="S1786" s="14"/>
      <c r="T1786" s="14"/>
      <c r="U1786" s="14"/>
      <c r="V1786" s="14"/>
      <c r="W1786" s="14"/>
      <c r="X1786" s="14"/>
      <c r="Y1786" s="14"/>
      <c r="Z1786" s="14"/>
      <c r="AA1786" s="14"/>
      <c r="AB1786" s="14"/>
      <c r="AC1786" s="14"/>
      <c r="AD1786" s="14"/>
      <c r="AE1786" s="14"/>
    </row>
    <row r="1787" spans="1:31" s="19" customFormat="1" ht="37.5">
      <c r="A1787" s="28">
        <v>1783</v>
      </c>
      <c r="B1787" s="58" t="s">
        <v>4852</v>
      </c>
      <c r="C1787" s="35" t="s">
        <v>2558</v>
      </c>
      <c r="D1787" s="36" t="s">
        <v>1426</v>
      </c>
      <c r="E1787" s="50" t="s">
        <v>2559</v>
      </c>
      <c r="F1787" s="35" t="s">
        <v>1427</v>
      </c>
      <c r="G1787" s="35" t="s">
        <v>3067</v>
      </c>
      <c r="H1787" s="60">
        <v>2</v>
      </c>
      <c r="I1787" s="60">
        <v>13014000</v>
      </c>
      <c r="J1787" s="60">
        <f t="shared" si="36"/>
        <v>26028000</v>
      </c>
      <c r="K1787" s="14"/>
      <c r="L1787" s="14"/>
      <c r="M1787" s="14"/>
      <c r="N1787" s="14"/>
      <c r="O1787" s="14"/>
      <c r="P1787" s="14"/>
      <c r="Q1787" s="14"/>
      <c r="R1787" s="14"/>
      <c r="S1787" s="14"/>
      <c r="T1787" s="14"/>
      <c r="U1787" s="14"/>
      <c r="V1787" s="14"/>
      <c r="W1787" s="14"/>
      <c r="X1787" s="14"/>
      <c r="Y1787" s="14"/>
      <c r="Z1787" s="14"/>
      <c r="AA1787" s="14"/>
      <c r="AB1787" s="14"/>
      <c r="AC1787" s="14"/>
      <c r="AD1787" s="14"/>
      <c r="AE1787" s="14"/>
    </row>
    <row r="1788" spans="1:31" s="19" customFormat="1" ht="37.5">
      <c r="A1788" s="28">
        <v>1784</v>
      </c>
      <c r="B1788" s="58" t="s">
        <v>4853</v>
      </c>
      <c r="C1788" s="35" t="s">
        <v>1607</v>
      </c>
      <c r="D1788" s="36" t="s">
        <v>1608</v>
      </c>
      <c r="E1788" s="50"/>
      <c r="F1788" s="35" t="s">
        <v>1429</v>
      </c>
      <c r="G1788" s="120" t="s">
        <v>3068</v>
      </c>
      <c r="H1788" s="60">
        <v>60</v>
      </c>
      <c r="I1788" s="60">
        <f>70000/30</f>
        <v>2333.3333333333335</v>
      </c>
      <c r="J1788" s="60">
        <f t="shared" si="36"/>
        <v>140000</v>
      </c>
      <c r="K1788" s="14"/>
      <c r="L1788" s="14"/>
      <c r="M1788" s="14"/>
      <c r="N1788" s="14"/>
      <c r="O1788" s="14"/>
      <c r="P1788" s="14"/>
      <c r="Q1788" s="14"/>
      <c r="R1788" s="14"/>
      <c r="S1788" s="14"/>
      <c r="T1788" s="14"/>
      <c r="U1788" s="14"/>
      <c r="V1788" s="14"/>
      <c r="W1788" s="14"/>
      <c r="X1788" s="14"/>
      <c r="Y1788" s="14"/>
      <c r="Z1788" s="14"/>
      <c r="AA1788" s="14"/>
      <c r="AB1788" s="14"/>
      <c r="AC1788" s="14"/>
      <c r="AD1788" s="14"/>
      <c r="AE1788" s="14"/>
    </row>
    <row r="1789" spans="1:31" s="19" customFormat="1" ht="37.5">
      <c r="A1789" s="28">
        <v>1785</v>
      </c>
      <c r="B1789" s="58" t="s">
        <v>4854</v>
      </c>
      <c r="C1789" s="35" t="s">
        <v>1609</v>
      </c>
      <c r="D1789" s="36" t="s">
        <v>1367</v>
      </c>
      <c r="E1789" s="50"/>
      <c r="F1789" s="35" t="s">
        <v>1429</v>
      </c>
      <c r="G1789" s="120" t="s">
        <v>3068</v>
      </c>
      <c r="H1789" s="60">
        <v>15</v>
      </c>
      <c r="I1789" s="60">
        <v>85000</v>
      </c>
      <c r="J1789" s="60">
        <f t="shared" si="36"/>
        <v>1275000</v>
      </c>
      <c r="K1789" s="14"/>
      <c r="L1789" s="14"/>
      <c r="M1789" s="14"/>
      <c r="N1789" s="14"/>
      <c r="O1789" s="14"/>
      <c r="P1789" s="14"/>
      <c r="Q1789" s="14"/>
      <c r="R1789" s="14"/>
      <c r="S1789" s="14"/>
      <c r="T1789" s="14"/>
      <c r="U1789" s="14"/>
      <c r="V1789" s="14"/>
      <c r="W1789" s="14"/>
      <c r="X1789" s="14"/>
      <c r="Y1789" s="14"/>
      <c r="Z1789" s="14"/>
      <c r="AA1789" s="14"/>
      <c r="AB1789" s="14"/>
      <c r="AC1789" s="14"/>
      <c r="AD1789" s="14"/>
      <c r="AE1789" s="14"/>
    </row>
    <row r="1790" spans="1:31" s="19" customFormat="1" ht="37.5">
      <c r="A1790" s="28">
        <v>1786</v>
      </c>
      <c r="B1790" s="58" t="s">
        <v>4855</v>
      </c>
      <c r="C1790" s="35" t="s">
        <v>695</v>
      </c>
      <c r="D1790" s="36" t="s">
        <v>1611</v>
      </c>
      <c r="E1790" s="50" t="s">
        <v>1431</v>
      </c>
      <c r="F1790" s="35" t="s">
        <v>1429</v>
      </c>
      <c r="G1790" s="35" t="s">
        <v>3067</v>
      </c>
      <c r="H1790" s="60">
        <v>535</v>
      </c>
      <c r="I1790" s="60">
        <v>93500</v>
      </c>
      <c r="J1790" s="60">
        <f t="shared" si="36"/>
        <v>50022500</v>
      </c>
      <c r="K1790" s="14"/>
      <c r="L1790" s="14"/>
      <c r="M1790" s="14"/>
      <c r="N1790" s="14"/>
      <c r="O1790" s="14"/>
      <c r="P1790" s="14"/>
      <c r="Q1790" s="14"/>
      <c r="R1790" s="14"/>
      <c r="S1790" s="14"/>
      <c r="T1790" s="14"/>
      <c r="U1790" s="14"/>
      <c r="V1790" s="14"/>
      <c r="W1790" s="14"/>
      <c r="X1790" s="14"/>
      <c r="Y1790" s="14"/>
      <c r="Z1790" s="14"/>
      <c r="AA1790" s="14"/>
      <c r="AB1790" s="14"/>
      <c r="AC1790" s="14"/>
      <c r="AD1790" s="14"/>
      <c r="AE1790" s="14"/>
    </row>
    <row r="1791" spans="1:31" s="19" customFormat="1" ht="37.5">
      <c r="A1791" s="28">
        <v>1787</v>
      </c>
      <c r="B1791" s="58" t="s">
        <v>4856</v>
      </c>
      <c r="C1791" s="35" t="s">
        <v>1610</v>
      </c>
      <c r="D1791" s="36" t="s">
        <v>1611</v>
      </c>
      <c r="E1791" s="50"/>
      <c r="F1791" s="35" t="s">
        <v>1429</v>
      </c>
      <c r="G1791" s="120" t="s">
        <v>3068</v>
      </c>
      <c r="H1791" s="60">
        <v>500</v>
      </c>
      <c r="I1791" s="60">
        <v>16000</v>
      </c>
      <c r="J1791" s="60">
        <f t="shared" si="36"/>
        <v>8000000</v>
      </c>
      <c r="K1791" s="14"/>
      <c r="L1791" s="14"/>
      <c r="M1791" s="14"/>
      <c r="N1791" s="14"/>
      <c r="O1791" s="14"/>
      <c r="P1791" s="14"/>
      <c r="Q1791" s="14"/>
      <c r="R1791" s="14"/>
      <c r="S1791" s="14"/>
      <c r="T1791" s="14"/>
      <c r="U1791" s="14"/>
      <c r="V1791" s="14"/>
      <c r="W1791" s="14"/>
      <c r="X1791" s="14"/>
      <c r="Y1791" s="14"/>
      <c r="Z1791" s="14"/>
      <c r="AA1791" s="14"/>
      <c r="AB1791" s="14"/>
      <c r="AC1791" s="14"/>
      <c r="AD1791" s="14"/>
      <c r="AE1791" s="14"/>
    </row>
    <row r="1792" spans="1:31" s="19" customFormat="1" ht="75">
      <c r="A1792" s="28">
        <v>1788</v>
      </c>
      <c r="B1792" s="58" t="s">
        <v>4857</v>
      </c>
      <c r="C1792" s="35" t="s">
        <v>696</v>
      </c>
      <c r="D1792" s="36" t="s">
        <v>1582</v>
      </c>
      <c r="E1792" s="50" t="s">
        <v>697</v>
      </c>
      <c r="F1792" s="35" t="s">
        <v>1427</v>
      </c>
      <c r="G1792" s="35" t="s">
        <v>3067</v>
      </c>
      <c r="H1792" s="60">
        <v>200</v>
      </c>
      <c r="I1792" s="60">
        <f>35000/5</f>
        <v>7000</v>
      </c>
      <c r="J1792" s="60">
        <f t="shared" si="36"/>
        <v>1400000</v>
      </c>
      <c r="K1792" s="14"/>
      <c r="L1792" s="14"/>
      <c r="M1792" s="14"/>
      <c r="N1792" s="14"/>
      <c r="O1792" s="14"/>
      <c r="P1792" s="14"/>
      <c r="Q1792" s="14"/>
      <c r="R1792" s="14"/>
      <c r="S1792" s="14"/>
      <c r="T1792" s="14"/>
      <c r="U1792" s="14"/>
      <c r="V1792" s="14"/>
      <c r="W1792" s="14"/>
      <c r="X1792" s="14"/>
      <c r="Y1792" s="14"/>
      <c r="Z1792" s="14"/>
      <c r="AA1792" s="14"/>
      <c r="AB1792" s="14"/>
      <c r="AC1792" s="14"/>
      <c r="AD1792" s="14"/>
      <c r="AE1792" s="14"/>
    </row>
    <row r="1793" spans="1:31" s="19" customFormat="1" ht="37.5">
      <c r="A1793" s="28">
        <v>1789</v>
      </c>
      <c r="B1793" s="58" t="s">
        <v>4858</v>
      </c>
      <c r="C1793" s="35" t="s">
        <v>1612</v>
      </c>
      <c r="D1793" s="36" t="s">
        <v>1611</v>
      </c>
      <c r="E1793" s="50" t="s">
        <v>1431</v>
      </c>
      <c r="F1793" s="35" t="s">
        <v>1429</v>
      </c>
      <c r="G1793" s="120" t="s">
        <v>3068</v>
      </c>
      <c r="H1793" s="60">
        <v>1001</v>
      </c>
      <c r="I1793" s="60">
        <v>20000</v>
      </c>
      <c r="J1793" s="60">
        <f t="shared" si="36"/>
        <v>20020000</v>
      </c>
      <c r="K1793" s="14"/>
      <c r="L1793" s="14"/>
      <c r="M1793" s="14"/>
      <c r="N1793" s="14"/>
      <c r="O1793" s="14"/>
      <c r="P1793" s="14"/>
      <c r="Q1793" s="14"/>
      <c r="R1793" s="14"/>
      <c r="S1793" s="14"/>
      <c r="T1793" s="14"/>
      <c r="U1793" s="14"/>
      <c r="V1793" s="14"/>
      <c r="W1793" s="14"/>
      <c r="X1793" s="14"/>
      <c r="Y1793" s="14"/>
      <c r="Z1793" s="14"/>
      <c r="AA1793" s="14"/>
      <c r="AB1793" s="14"/>
      <c r="AC1793" s="14"/>
      <c r="AD1793" s="14"/>
      <c r="AE1793" s="14"/>
    </row>
    <row r="1794" spans="1:31" s="19" customFormat="1" ht="37.5">
      <c r="A1794" s="28">
        <v>1790</v>
      </c>
      <c r="B1794" s="58" t="s">
        <v>4859</v>
      </c>
      <c r="C1794" s="35" t="s">
        <v>2560</v>
      </c>
      <c r="D1794" s="36" t="s">
        <v>1435</v>
      </c>
      <c r="E1794" s="50" t="s">
        <v>1431</v>
      </c>
      <c r="F1794" s="35" t="s">
        <v>1429</v>
      </c>
      <c r="G1794" s="35" t="s">
        <v>3067</v>
      </c>
      <c r="H1794" s="60">
        <v>116</v>
      </c>
      <c r="I1794" s="60">
        <v>23375</v>
      </c>
      <c r="J1794" s="60">
        <f t="shared" si="36"/>
        <v>2711500</v>
      </c>
      <c r="K1794" s="14"/>
      <c r="L1794" s="14"/>
      <c r="M1794" s="14"/>
      <c r="N1794" s="14"/>
      <c r="O1794" s="14"/>
      <c r="P1794" s="14"/>
      <c r="Q1794" s="14"/>
      <c r="R1794" s="14"/>
      <c r="S1794" s="14"/>
      <c r="T1794" s="14"/>
      <c r="U1794" s="14"/>
      <c r="V1794" s="14"/>
      <c r="W1794" s="14"/>
      <c r="X1794" s="14"/>
      <c r="Y1794" s="14"/>
      <c r="Z1794" s="14"/>
      <c r="AA1794" s="14"/>
      <c r="AB1794" s="14"/>
      <c r="AC1794" s="14"/>
      <c r="AD1794" s="14"/>
      <c r="AE1794" s="14"/>
    </row>
    <row r="1795" spans="1:31" s="19" customFormat="1" ht="93.75">
      <c r="A1795" s="28">
        <v>1791</v>
      </c>
      <c r="B1795" s="58" t="s">
        <v>4860</v>
      </c>
      <c r="C1795" s="35" t="s">
        <v>2561</v>
      </c>
      <c r="D1795" s="36" t="s">
        <v>1582</v>
      </c>
      <c r="E1795" s="50" t="s">
        <v>698</v>
      </c>
      <c r="F1795" s="35" t="s">
        <v>1427</v>
      </c>
      <c r="G1795" s="35" t="s">
        <v>3067</v>
      </c>
      <c r="H1795" s="60">
        <v>150</v>
      </c>
      <c r="I1795" s="60">
        <f>320000/5</f>
        <v>64000</v>
      </c>
      <c r="J1795" s="60">
        <f t="shared" si="36"/>
        <v>9600000</v>
      </c>
      <c r="K1795" s="14"/>
      <c r="L1795" s="14"/>
      <c r="M1795" s="14"/>
      <c r="N1795" s="14"/>
      <c r="O1795" s="14"/>
      <c r="P1795" s="14"/>
      <c r="Q1795" s="14"/>
      <c r="R1795" s="14"/>
      <c r="S1795" s="14"/>
      <c r="T1795" s="14"/>
      <c r="U1795" s="14"/>
      <c r="V1795" s="14"/>
      <c r="W1795" s="14"/>
      <c r="X1795" s="14"/>
      <c r="Y1795" s="14"/>
      <c r="Z1795" s="14"/>
      <c r="AA1795" s="14"/>
      <c r="AB1795" s="14"/>
      <c r="AC1795" s="14"/>
      <c r="AD1795" s="14"/>
      <c r="AE1795" s="14"/>
    </row>
    <row r="1796" spans="1:31" s="19" customFormat="1" ht="93.75">
      <c r="A1796" s="28">
        <v>1792</v>
      </c>
      <c r="B1796" s="58" t="s">
        <v>4861</v>
      </c>
      <c r="C1796" s="35" t="s">
        <v>2561</v>
      </c>
      <c r="D1796" s="36" t="s">
        <v>1582</v>
      </c>
      <c r="E1796" s="50" t="s">
        <v>699</v>
      </c>
      <c r="F1796" s="35" t="s">
        <v>1427</v>
      </c>
      <c r="G1796" s="35" t="s">
        <v>3067</v>
      </c>
      <c r="H1796" s="60">
        <v>150</v>
      </c>
      <c r="I1796" s="60">
        <f>150000/5</f>
        <v>30000</v>
      </c>
      <c r="J1796" s="60">
        <f t="shared" si="36"/>
        <v>4500000</v>
      </c>
      <c r="K1796" s="14"/>
      <c r="L1796" s="14"/>
      <c r="M1796" s="14"/>
      <c r="N1796" s="14"/>
      <c r="O1796" s="14"/>
      <c r="P1796" s="14"/>
      <c r="Q1796" s="14"/>
      <c r="R1796" s="14"/>
      <c r="S1796" s="14"/>
      <c r="T1796" s="14"/>
      <c r="U1796" s="14"/>
      <c r="V1796" s="14"/>
      <c r="W1796" s="14"/>
      <c r="X1796" s="14"/>
      <c r="Y1796" s="14"/>
      <c r="Z1796" s="14"/>
      <c r="AA1796" s="14"/>
      <c r="AB1796" s="14"/>
      <c r="AC1796" s="14"/>
      <c r="AD1796" s="14"/>
      <c r="AE1796" s="14"/>
    </row>
    <row r="1797" spans="1:31" s="19" customFormat="1" ht="93.75">
      <c r="A1797" s="28">
        <v>1793</v>
      </c>
      <c r="B1797" s="58" t="s">
        <v>4862</v>
      </c>
      <c r="C1797" s="35" t="s">
        <v>2561</v>
      </c>
      <c r="D1797" s="36" t="s">
        <v>1582</v>
      </c>
      <c r="E1797" s="50" t="s">
        <v>700</v>
      </c>
      <c r="F1797" s="35" t="s">
        <v>1427</v>
      </c>
      <c r="G1797" s="35" t="s">
        <v>3067</v>
      </c>
      <c r="H1797" s="60">
        <v>150</v>
      </c>
      <c r="I1797" s="60">
        <f>150000/5</f>
        <v>30000</v>
      </c>
      <c r="J1797" s="60">
        <f t="shared" si="36"/>
        <v>4500000</v>
      </c>
      <c r="K1797" s="14"/>
      <c r="L1797" s="14"/>
      <c r="M1797" s="14"/>
      <c r="N1797" s="14"/>
      <c r="O1797" s="14"/>
      <c r="P1797" s="14"/>
      <c r="Q1797" s="14"/>
      <c r="R1797" s="14"/>
      <c r="S1797" s="14"/>
      <c r="T1797" s="14"/>
      <c r="U1797" s="14"/>
      <c r="V1797" s="14"/>
      <c r="W1797" s="14"/>
      <c r="X1797" s="14"/>
      <c r="Y1797" s="14"/>
      <c r="Z1797" s="14"/>
      <c r="AA1797" s="14"/>
      <c r="AB1797" s="14"/>
      <c r="AC1797" s="14"/>
      <c r="AD1797" s="14"/>
      <c r="AE1797" s="14"/>
    </row>
    <row r="1798" spans="1:31" s="19" customFormat="1" ht="93.75">
      <c r="A1798" s="28">
        <v>1794</v>
      </c>
      <c r="B1798" s="58" t="s">
        <v>4863</v>
      </c>
      <c r="C1798" s="35" t="s">
        <v>2561</v>
      </c>
      <c r="D1798" s="36" t="s">
        <v>1582</v>
      </c>
      <c r="E1798" s="50" t="s">
        <v>701</v>
      </c>
      <c r="F1798" s="35" t="s">
        <v>1427</v>
      </c>
      <c r="G1798" s="35" t="s">
        <v>3067</v>
      </c>
      <c r="H1798" s="60">
        <v>150</v>
      </c>
      <c r="I1798" s="60">
        <f>150000/5</f>
        <v>30000</v>
      </c>
      <c r="J1798" s="60">
        <f t="shared" si="36"/>
        <v>4500000</v>
      </c>
      <c r="K1798" s="14"/>
      <c r="L1798" s="14"/>
      <c r="M1798" s="14"/>
      <c r="N1798" s="14"/>
      <c r="O1798" s="14"/>
      <c r="P1798" s="14"/>
      <c r="Q1798" s="14"/>
      <c r="R1798" s="14"/>
      <c r="S1798" s="14"/>
      <c r="T1798" s="14"/>
      <c r="U1798" s="14"/>
      <c r="V1798" s="14"/>
      <c r="W1798" s="14"/>
      <c r="X1798" s="14"/>
      <c r="Y1798" s="14"/>
      <c r="Z1798" s="14"/>
      <c r="AA1798" s="14"/>
      <c r="AB1798" s="14"/>
      <c r="AC1798" s="14"/>
      <c r="AD1798" s="14"/>
      <c r="AE1798" s="14"/>
    </row>
    <row r="1799" spans="1:31" s="19" customFormat="1" ht="37.5">
      <c r="A1799" s="28">
        <v>1795</v>
      </c>
      <c r="B1799" s="58" t="s">
        <v>4864</v>
      </c>
      <c r="C1799" s="35" t="s">
        <v>702</v>
      </c>
      <c r="D1799" s="36" t="s">
        <v>703</v>
      </c>
      <c r="E1799" s="50"/>
      <c r="F1799" s="35" t="s">
        <v>1427</v>
      </c>
      <c r="G1799" s="35" t="s">
        <v>3067</v>
      </c>
      <c r="H1799" s="60">
        <v>3</v>
      </c>
      <c r="I1799" s="60">
        <v>90000</v>
      </c>
      <c r="J1799" s="60">
        <f t="shared" si="36"/>
        <v>270000</v>
      </c>
      <c r="K1799" s="14"/>
      <c r="L1799" s="14"/>
      <c r="M1799" s="14"/>
      <c r="N1799" s="14"/>
      <c r="O1799" s="14"/>
      <c r="P1799" s="14"/>
      <c r="Q1799" s="14"/>
      <c r="R1799" s="14"/>
      <c r="S1799" s="14"/>
      <c r="T1799" s="14"/>
      <c r="U1799" s="14"/>
      <c r="V1799" s="14"/>
      <c r="W1799" s="14"/>
      <c r="X1799" s="14"/>
      <c r="Y1799" s="14"/>
      <c r="Z1799" s="14"/>
      <c r="AA1799" s="14"/>
      <c r="AB1799" s="14"/>
      <c r="AC1799" s="14"/>
      <c r="AD1799" s="14"/>
      <c r="AE1799" s="14"/>
    </row>
    <row r="1800" spans="1:31" s="19" customFormat="1" ht="37.5">
      <c r="A1800" s="28">
        <v>1796</v>
      </c>
      <c r="B1800" s="58" t="s">
        <v>4865</v>
      </c>
      <c r="C1800" s="35" t="s">
        <v>1613</v>
      </c>
      <c r="D1800" s="36" t="s">
        <v>1424</v>
      </c>
      <c r="E1800" s="50" t="s">
        <v>1431</v>
      </c>
      <c r="F1800" s="35" t="s">
        <v>1427</v>
      </c>
      <c r="G1800" s="120" t="s">
        <v>3068</v>
      </c>
      <c r="H1800" s="60">
        <v>10</v>
      </c>
      <c r="I1800" s="60">
        <v>165000</v>
      </c>
      <c r="J1800" s="60">
        <f t="shared" ref="J1800:J1846" si="37">H1800*I1800</f>
        <v>1650000</v>
      </c>
      <c r="K1800" s="14"/>
      <c r="L1800" s="14"/>
      <c r="M1800" s="14"/>
      <c r="N1800" s="14"/>
      <c r="O1800" s="14"/>
      <c r="P1800" s="14"/>
      <c r="Q1800" s="14"/>
      <c r="R1800" s="14"/>
      <c r="S1800" s="14"/>
      <c r="T1800" s="14"/>
      <c r="U1800" s="14"/>
      <c r="V1800" s="14"/>
      <c r="W1800" s="14"/>
      <c r="X1800" s="14"/>
      <c r="Y1800" s="14"/>
      <c r="Z1800" s="14"/>
      <c r="AA1800" s="14"/>
      <c r="AB1800" s="14"/>
      <c r="AC1800" s="14"/>
      <c r="AD1800" s="14"/>
      <c r="AE1800" s="14"/>
    </row>
    <row r="1801" spans="1:31" s="19" customFormat="1" ht="37.5">
      <c r="A1801" s="28">
        <v>1797</v>
      </c>
      <c r="B1801" s="58" t="s">
        <v>4866</v>
      </c>
      <c r="C1801" s="35" t="s">
        <v>2562</v>
      </c>
      <c r="D1801" s="36" t="s">
        <v>1435</v>
      </c>
      <c r="E1801" s="50" t="s">
        <v>1614</v>
      </c>
      <c r="F1801" s="35" t="s">
        <v>1427</v>
      </c>
      <c r="G1801" s="120" t="s">
        <v>3068</v>
      </c>
      <c r="H1801" s="60">
        <v>6</v>
      </c>
      <c r="I1801" s="60">
        <v>260000</v>
      </c>
      <c r="J1801" s="60">
        <f t="shared" si="37"/>
        <v>1560000</v>
      </c>
      <c r="K1801" s="14"/>
      <c r="L1801" s="14"/>
      <c r="M1801" s="14"/>
      <c r="N1801" s="14"/>
      <c r="O1801" s="14"/>
      <c r="P1801" s="14"/>
      <c r="Q1801" s="14"/>
      <c r="R1801" s="14"/>
      <c r="S1801" s="14"/>
      <c r="T1801" s="14"/>
      <c r="U1801" s="14"/>
      <c r="V1801" s="14"/>
      <c r="W1801" s="14"/>
      <c r="X1801" s="14"/>
      <c r="Y1801" s="14"/>
      <c r="Z1801" s="14"/>
      <c r="AA1801" s="14"/>
      <c r="AB1801" s="14"/>
      <c r="AC1801" s="14"/>
      <c r="AD1801" s="14"/>
      <c r="AE1801" s="14"/>
    </row>
    <row r="1802" spans="1:31" s="19" customFormat="1" ht="93.75">
      <c r="A1802" s="28">
        <v>1798</v>
      </c>
      <c r="B1802" s="58" t="s">
        <v>4867</v>
      </c>
      <c r="C1802" s="35" t="s">
        <v>2563</v>
      </c>
      <c r="D1802" s="36" t="s">
        <v>1424</v>
      </c>
      <c r="E1802" s="50" t="s">
        <v>3023</v>
      </c>
      <c r="F1802" s="35" t="s">
        <v>1425</v>
      </c>
      <c r="G1802" s="35" t="s">
        <v>3067</v>
      </c>
      <c r="H1802" s="60">
        <v>10</v>
      </c>
      <c r="I1802" s="60">
        <v>28050000</v>
      </c>
      <c r="J1802" s="60">
        <f t="shared" si="37"/>
        <v>280500000</v>
      </c>
      <c r="K1802" s="14"/>
      <c r="L1802" s="14"/>
      <c r="M1802" s="14"/>
      <c r="N1802" s="14"/>
      <c r="O1802" s="14"/>
      <c r="P1802" s="14"/>
      <c r="Q1802" s="14"/>
      <c r="R1802" s="14"/>
      <c r="S1802" s="14"/>
      <c r="T1802" s="14"/>
      <c r="U1802" s="14"/>
      <c r="V1802" s="14"/>
      <c r="W1802" s="14"/>
      <c r="X1802" s="14"/>
      <c r="Y1802" s="14"/>
      <c r="Z1802" s="14"/>
      <c r="AA1802" s="14"/>
      <c r="AB1802" s="14"/>
      <c r="AC1802" s="14"/>
      <c r="AD1802" s="14"/>
      <c r="AE1802" s="14"/>
    </row>
    <row r="1803" spans="1:31" s="19" customFormat="1" ht="150">
      <c r="A1803" s="28">
        <v>1799</v>
      </c>
      <c r="B1803" s="58" t="s">
        <v>4868</v>
      </c>
      <c r="C1803" s="35" t="s">
        <v>2564</v>
      </c>
      <c r="D1803" s="36" t="s">
        <v>1424</v>
      </c>
      <c r="E1803" s="50" t="s">
        <v>704</v>
      </c>
      <c r="F1803" s="35" t="s">
        <v>1425</v>
      </c>
      <c r="G1803" s="35" t="s">
        <v>3067</v>
      </c>
      <c r="H1803" s="60">
        <v>10</v>
      </c>
      <c r="I1803" s="60">
        <v>26400000</v>
      </c>
      <c r="J1803" s="60">
        <f t="shared" si="37"/>
        <v>264000000</v>
      </c>
      <c r="K1803" s="14"/>
      <c r="L1803" s="14"/>
      <c r="M1803" s="14"/>
      <c r="N1803" s="14"/>
      <c r="O1803" s="14"/>
      <c r="P1803" s="14"/>
      <c r="Q1803" s="14"/>
      <c r="R1803" s="14"/>
      <c r="S1803" s="14"/>
      <c r="T1803" s="14"/>
      <c r="U1803" s="14"/>
      <c r="V1803" s="14"/>
      <c r="W1803" s="14"/>
      <c r="X1803" s="14"/>
      <c r="Y1803" s="14"/>
      <c r="Z1803" s="14"/>
      <c r="AA1803" s="14"/>
      <c r="AB1803" s="14"/>
      <c r="AC1803" s="14"/>
      <c r="AD1803" s="14"/>
      <c r="AE1803" s="14"/>
    </row>
    <row r="1804" spans="1:31" s="19" customFormat="1" ht="409.5">
      <c r="A1804" s="28">
        <v>1800</v>
      </c>
      <c r="B1804" s="58" t="s">
        <v>4869</v>
      </c>
      <c r="C1804" s="35" t="s">
        <v>3025</v>
      </c>
      <c r="D1804" s="36" t="s">
        <v>1424</v>
      </c>
      <c r="E1804" s="149" t="s">
        <v>3024</v>
      </c>
      <c r="F1804" s="35" t="s">
        <v>1529</v>
      </c>
      <c r="G1804" s="35" t="s">
        <v>3067</v>
      </c>
      <c r="H1804" s="60">
        <v>5</v>
      </c>
      <c r="I1804" s="60">
        <v>52000000</v>
      </c>
      <c r="J1804" s="60">
        <f t="shared" si="37"/>
        <v>260000000</v>
      </c>
      <c r="K1804" s="14"/>
      <c r="L1804" s="14"/>
      <c r="M1804" s="14"/>
      <c r="N1804" s="14"/>
      <c r="O1804" s="14"/>
      <c r="P1804" s="14"/>
      <c r="Q1804" s="14"/>
      <c r="R1804" s="14"/>
      <c r="S1804" s="14"/>
      <c r="T1804" s="14"/>
      <c r="U1804" s="14"/>
      <c r="V1804" s="14"/>
      <c r="W1804" s="14"/>
      <c r="X1804" s="14"/>
      <c r="Y1804" s="14"/>
      <c r="Z1804" s="14"/>
      <c r="AA1804" s="14"/>
      <c r="AB1804" s="14"/>
      <c r="AC1804" s="14"/>
      <c r="AD1804" s="14"/>
      <c r="AE1804" s="14"/>
    </row>
    <row r="1805" spans="1:31" s="19" customFormat="1" ht="409.5">
      <c r="A1805" s="28">
        <v>1801</v>
      </c>
      <c r="B1805" s="58" t="s">
        <v>4870</v>
      </c>
      <c r="C1805" s="35" t="s">
        <v>705</v>
      </c>
      <c r="D1805" s="36" t="s">
        <v>1424</v>
      </c>
      <c r="E1805" s="149" t="s">
        <v>706</v>
      </c>
      <c r="F1805" s="35" t="s">
        <v>1529</v>
      </c>
      <c r="G1805" s="35" t="s">
        <v>3067</v>
      </c>
      <c r="H1805" s="60">
        <v>5</v>
      </c>
      <c r="I1805" s="60">
        <v>56000000</v>
      </c>
      <c r="J1805" s="60">
        <f t="shared" si="37"/>
        <v>280000000</v>
      </c>
      <c r="K1805" s="14"/>
      <c r="L1805" s="14"/>
      <c r="M1805" s="14"/>
      <c r="N1805" s="14"/>
      <c r="O1805" s="14"/>
      <c r="P1805" s="14"/>
      <c r="Q1805" s="14"/>
      <c r="R1805" s="14"/>
      <c r="S1805" s="14"/>
      <c r="T1805" s="14"/>
      <c r="U1805" s="14"/>
      <c r="V1805" s="14"/>
      <c r="W1805" s="14"/>
      <c r="X1805" s="14"/>
      <c r="Y1805" s="14"/>
      <c r="Z1805" s="14"/>
      <c r="AA1805" s="14"/>
      <c r="AB1805" s="14"/>
      <c r="AC1805" s="14"/>
      <c r="AD1805" s="14"/>
      <c r="AE1805" s="14"/>
    </row>
    <row r="1806" spans="1:31" s="19" customFormat="1" ht="409.5">
      <c r="A1806" s="28">
        <v>1802</v>
      </c>
      <c r="B1806" s="58" t="s">
        <v>4871</v>
      </c>
      <c r="C1806" s="35" t="s">
        <v>707</v>
      </c>
      <c r="D1806" s="36" t="s">
        <v>1430</v>
      </c>
      <c r="E1806" s="149" t="s">
        <v>708</v>
      </c>
      <c r="F1806" s="35" t="s">
        <v>1529</v>
      </c>
      <c r="G1806" s="35" t="s">
        <v>3067</v>
      </c>
      <c r="H1806" s="60">
        <v>5</v>
      </c>
      <c r="I1806" s="60">
        <v>56000000</v>
      </c>
      <c r="J1806" s="60">
        <f t="shared" si="37"/>
        <v>280000000</v>
      </c>
      <c r="K1806" s="14"/>
      <c r="L1806" s="14"/>
      <c r="M1806" s="14"/>
      <c r="N1806" s="14"/>
      <c r="O1806" s="14"/>
      <c r="P1806" s="14"/>
      <c r="Q1806" s="14"/>
      <c r="R1806" s="14"/>
      <c r="S1806" s="14"/>
      <c r="T1806" s="14"/>
      <c r="U1806" s="14"/>
      <c r="V1806" s="14"/>
      <c r="W1806" s="14"/>
      <c r="X1806" s="14"/>
      <c r="Y1806" s="14"/>
      <c r="Z1806" s="14"/>
      <c r="AA1806" s="14"/>
      <c r="AB1806" s="14"/>
      <c r="AC1806" s="14"/>
      <c r="AD1806" s="14"/>
      <c r="AE1806" s="14"/>
    </row>
    <row r="1807" spans="1:31" s="19" customFormat="1" ht="112.5">
      <c r="A1807" s="28">
        <v>1803</v>
      </c>
      <c r="B1807" s="58" t="s">
        <v>4872</v>
      </c>
      <c r="C1807" s="35" t="s">
        <v>440</v>
      </c>
      <c r="D1807" s="36" t="s">
        <v>1460</v>
      </c>
      <c r="E1807" s="50" t="s">
        <v>441</v>
      </c>
      <c r="F1807" s="35" t="s">
        <v>1427</v>
      </c>
      <c r="G1807" s="35" t="s">
        <v>3069</v>
      </c>
      <c r="H1807" s="60">
        <v>300</v>
      </c>
      <c r="I1807" s="60">
        <v>334950</v>
      </c>
      <c r="J1807" s="60">
        <f t="shared" si="37"/>
        <v>100485000</v>
      </c>
      <c r="K1807" s="14"/>
      <c r="L1807" s="14"/>
      <c r="M1807" s="14"/>
      <c r="N1807" s="14"/>
      <c r="O1807" s="14"/>
      <c r="P1807" s="14"/>
      <c r="Q1807" s="14"/>
      <c r="R1807" s="14"/>
      <c r="S1807" s="14"/>
      <c r="T1807" s="14"/>
      <c r="U1807" s="14"/>
      <c r="V1807" s="14"/>
      <c r="W1807" s="14"/>
      <c r="X1807" s="14"/>
      <c r="Y1807" s="14"/>
      <c r="Z1807" s="14"/>
      <c r="AA1807" s="14"/>
      <c r="AB1807" s="14"/>
      <c r="AC1807" s="14"/>
      <c r="AD1807" s="14"/>
      <c r="AE1807" s="14"/>
    </row>
    <row r="1808" spans="1:31" s="19" customFormat="1" ht="56.25">
      <c r="A1808" s="28">
        <v>1804</v>
      </c>
      <c r="B1808" s="58" t="s">
        <v>4873</v>
      </c>
      <c r="C1808" s="35" t="s">
        <v>951</v>
      </c>
      <c r="D1808" s="36" t="s">
        <v>1460</v>
      </c>
      <c r="E1808" s="50" t="s">
        <v>952</v>
      </c>
      <c r="F1808" s="35" t="s">
        <v>1427</v>
      </c>
      <c r="G1808" s="35" t="s">
        <v>3069</v>
      </c>
      <c r="H1808" s="60">
        <v>565</v>
      </c>
      <c r="I1808" s="60">
        <v>28182</v>
      </c>
      <c r="J1808" s="60">
        <f t="shared" si="37"/>
        <v>15922830</v>
      </c>
      <c r="K1808" s="14"/>
      <c r="L1808" s="14"/>
      <c r="M1808" s="14"/>
      <c r="N1808" s="14"/>
      <c r="O1808" s="14"/>
      <c r="P1808" s="14"/>
      <c r="Q1808" s="14"/>
      <c r="R1808" s="14"/>
      <c r="S1808" s="14"/>
      <c r="T1808" s="14"/>
      <c r="U1808" s="14"/>
      <c r="V1808" s="14"/>
      <c r="W1808" s="14"/>
      <c r="X1808" s="14"/>
      <c r="Y1808" s="14"/>
      <c r="Z1808" s="14"/>
      <c r="AA1808" s="14"/>
      <c r="AB1808" s="14"/>
      <c r="AC1808" s="14"/>
      <c r="AD1808" s="14"/>
      <c r="AE1808" s="14"/>
    </row>
    <row r="1809" spans="1:31" s="19" customFormat="1" ht="56.25">
      <c r="A1809" s="28">
        <v>1805</v>
      </c>
      <c r="B1809" s="58" t="s">
        <v>4874</v>
      </c>
      <c r="C1809" s="35" t="s">
        <v>953</v>
      </c>
      <c r="D1809" s="36" t="s">
        <v>1460</v>
      </c>
      <c r="E1809" s="50" t="s">
        <v>953</v>
      </c>
      <c r="F1809" s="35" t="s">
        <v>1427</v>
      </c>
      <c r="G1809" s="35" t="s">
        <v>3069</v>
      </c>
      <c r="H1809" s="60">
        <v>500</v>
      </c>
      <c r="I1809" s="60">
        <v>32455.5</v>
      </c>
      <c r="J1809" s="60">
        <f t="shared" si="37"/>
        <v>16227750</v>
      </c>
      <c r="K1809" s="14"/>
      <c r="L1809" s="14"/>
      <c r="M1809" s="14"/>
      <c r="N1809" s="14"/>
      <c r="O1809" s="14"/>
      <c r="P1809" s="14"/>
      <c r="Q1809" s="14"/>
      <c r="R1809" s="14"/>
      <c r="S1809" s="14"/>
      <c r="T1809" s="14"/>
      <c r="U1809" s="14"/>
      <c r="V1809" s="14"/>
      <c r="W1809" s="14"/>
      <c r="X1809" s="14"/>
      <c r="Y1809" s="14"/>
      <c r="Z1809" s="14"/>
      <c r="AA1809" s="14"/>
      <c r="AB1809" s="14"/>
      <c r="AC1809" s="14"/>
      <c r="AD1809" s="14"/>
      <c r="AE1809" s="14"/>
    </row>
    <row r="1810" spans="1:31" s="19" customFormat="1" ht="131.25">
      <c r="A1810" s="28">
        <v>1806</v>
      </c>
      <c r="B1810" s="58" t="s">
        <v>4875</v>
      </c>
      <c r="C1810" s="46" t="s">
        <v>2565</v>
      </c>
      <c r="D1810" s="47" t="s">
        <v>1424</v>
      </c>
      <c r="E1810" s="153" t="s">
        <v>709</v>
      </c>
      <c r="F1810" s="46" t="s">
        <v>1529</v>
      </c>
      <c r="G1810" s="46" t="s">
        <v>3067</v>
      </c>
      <c r="H1810" s="60">
        <v>10</v>
      </c>
      <c r="I1810" s="60">
        <v>6600000</v>
      </c>
      <c r="J1810" s="60">
        <f t="shared" si="37"/>
        <v>66000000</v>
      </c>
      <c r="K1810" s="14"/>
      <c r="L1810" s="14"/>
      <c r="M1810" s="14"/>
      <c r="N1810" s="14"/>
      <c r="O1810" s="14"/>
      <c r="P1810" s="14"/>
      <c r="Q1810" s="14"/>
      <c r="R1810" s="14"/>
      <c r="S1810" s="14"/>
      <c r="T1810" s="14"/>
      <c r="U1810" s="14"/>
      <c r="V1810" s="14"/>
      <c r="W1810" s="14"/>
      <c r="X1810" s="14"/>
      <c r="Y1810" s="14"/>
      <c r="Z1810" s="14"/>
      <c r="AA1810" s="14"/>
      <c r="AB1810" s="14"/>
      <c r="AC1810" s="14"/>
      <c r="AD1810" s="14"/>
      <c r="AE1810" s="14"/>
    </row>
    <row r="1811" spans="1:31" s="19" customFormat="1" ht="409.5">
      <c r="A1811" s="28">
        <v>1807</v>
      </c>
      <c r="B1811" s="58" t="s">
        <v>4876</v>
      </c>
      <c r="C1811" s="35" t="s">
        <v>1615</v>
      </c>
      <c r="D1811" s="36" t="s">
        <v>1424</v>
      </c>
      <c r="E1811" s="50" t="s">
        <v>1616</v>
      </c>
      <c r="F1811" s="35" t="s">
        <v>1427</v>
      </c>
      <c r="G1811" s="120" t="s">
        <v>3068</v>
      </c>
      <c r="H1811" s="60">
        <v>10</v>
      </c>
      <c r="I1811" s="60">
        <v>16000000</v>
      </c>
      <c r="J1811" s="60">
        <f t="shared" si="37"/>
        <v>160000000</v>
      </c>
      <c r="K1811" s="14"/>
      <c r="L1811" s="14"/>
      <c r="M1811" s="14"/>
      <c r="N1811" s="14"/>
      <c r="O1811" s="14"/>
      <c r="P1811" s="14"/>
      <c r="Q1811" s="14"/>
      <c r="R1811" s="14"/>
      <c r="S1811" s="14"/>
      <c r="T1811" s="14"/>
      <c r="U1811" s="14"/>
      <c r="V1811" s="14"/>
      <c r="W1811" s="14"/>
      <c r="X1811" s="14"/>
      <c r="Y1811" s="14"/>
      <c r="Z1811" s="14"/>
      <c r="AA1811" s="14"/>
      <c r="AB1811" s="14"/>
      <c r="AC1811" s="14"/>
      <c r="AD1811" s="14"/>
      <c r="AE1811" s="14"/>
    </row>
    <row r="1812" spans="1:31" s="19" customFormat="1" ht="409.5">
      <c r="A1812" s="28">
        <v>1808</v>
      </c>
      <c r="B1812" s="58" t="s">
        <v>4877</v>
      </c>
      <c r="C1812" s="35" t="s">
        <v>3026</v>
      </c>
      <c r="D1812" s="36" t="s">
        <v>1424</v>
      </c>
      <c r="E1812" s="50" t="s">
        <v>1617</v>
      </c>
      <c r="F1812" s="35" t="s">
        <v>1427</v>
      </c>
      <c r="G1812" s="120" t="s">
        <v>3068</v>
      </c>
      <c r="H1812" s="60">
        <v>5</v>
      </c>
      <c r="I1812" s="60">
        <v>12000000</v>
      </c>
      <c r="J1812" s="60">
        <f t="shared" si="37"/>
        <v>60000000</v>
      </c>
      <c r="K1812" s="14"/>
      <c r="L1812" s="14"/>
      <c r="M1812" s="14"/>
      <c r="N1812" s="14"/>
      <c r="O1812" s="14"/>
      <c r="P1812" s="14"/>
      <c r="Q1812" s="14"/>
      <c r="R1812" s="14"/>
      <c r="S1812" s="14"/>
      <c r="T1812" s="14"/>
      <c r="U1812" s="14"/>
      <c r="V1812" s="14"/>
      <c r="W1812" s="14"/>
      <c r="X1812" s="14"/>
      <c r="Y1812" s="14"/>
      <c r="Z1812" s="14"/>
      <c r="AA1812" s="14"/>
      <c r="AB1812" s="14"/>
      <c r="AC1812" s="14"/>
      <c r="AD1812" s="14"/>
      <c r="AE1812" s="14"/>
    </row>
    <row r="1813" spans="1:31" s="19" customFormat="1" ht="168.75">
      <c r="A1813" s="28">
        <v>1809</v>
      </c>
      <c r="B1813" s="58" t="s">
        <v>4878</v>
      </c>
      <c r="C1813" s="55" t="s">
        <v>710</v>
      </c>
      <c r="D1813" s="36" t="s">
        <v>1424</v>
      </c>
      <c r="E1813" s="50" t="s">
        <v>2566</v>
      </c>
      <c r="F1813" s="35" t="s">
        <v>1035</v>
      </c>
      <c r="G1813" s="35" t="s">
        <v>3067</v>
      </c>
      <c r="H1813" s="60">
        <v>20</v>
      </c>
      <c r="I1813" s="60">
        <v>12500000</v>
      </c>
      <c r="J1813" s="60">
        <f t="shared" si="37"/>
        <v>250000000</v>
      </c>
      <c r="K1813" s="14"/>
      <c r="L1813" s="14"/>
      <c r="M1813" s="14"/>
      <c r="N1813" s="14"/>
      <c r="O1813" s="14"/>
      <c r="P1813" s="14"/>
      <c r="Q1813" s="14"/>
      <c r="R1813" s="14"/>
      <c r="S1813" s="14"/>
      <c r="T1813" s="14"/>
      <c r="U1813" s="14"/>
      <c r="V1813" s="14"/>
      <c r="W1813" s="14"/>
      <c r="X1813" s="14"/>
      <c r="Y1813" s="14"/>
      <c r="Z1813" s="14"/>
      <c r="AA1813" s="14"/>
      <c r="AB1813" s="14"/>
      <c r="AC1813" s="14"/>
      <c r="AD1813" s="14"/>
      <c r="AE1813" s="14"/>
    </row>
    <row r="1814" spans="1:31" s="19" customFormat="1" ht="243.75">
      <c r="A1814" s="28">
        <v>1810</v>
      </c>
      <c r="B1814" s="58" t="s">
        <v>4879</v>
      </c>
      <c r="C1814" s="35" t="s">
        <v>2567</v>
      </c>
      <c r="D1814" s="36" t="s">
        <v>1424</v>
      </c>
      <c r="E1814" s="50" t="s">
        <v>424</v>
      </c>
      <c r="F1814" s="35" t="s">
        <v>1427</v>
      </c>
      <c r="G1814" s="35" t="s">
        <v>3067</v>
      </c>
      <c r="H1814" s="60">
        <v>20</v>
      </c>
      <c r="I1814" s="60">
        <v>12000000</v>
      </c>
      <c r="J1814" s="60">
        <f t="shared" si="37"/>
        <v>240000000</v>
      </c>
      <c r="K1814" s="14"/>
      <c r="L1814" s="14"/>
      <c r="M1814" s="14"/>
      <c r="N1814" s="14"/>
      <c r="O1814" s="14"/>
      <c r="P1814" s="14"/>
      <c r="Q1814" s="14"/>
      <c r="R1814" s="14"/>
      <c r="S1814" s="14"/>
      <c r="T1814" s="14"/>
      <c r="U1814" s="14"/>
      <c r="V1814" s="14"/>
      <c r="W1814" s="14"/>
      <c r="X1814" s="14"/>
      <c r="Y1814" s="14"/>
      <c r="Z1814" s="14"/>
      <c r="AA1814" s="14"/>
      <c r="AB1814" s="14"/>
      <c r="AC1814" s="14"/>
      <c r="AD1814" s="14"/>
      <c r="AE1814" s="14"/>
    </row>
    <row r="1815" spans="1:31" s="19" customFormat="1" ht="206.25">
      <c r="A1815" s="28">
        <v>1811</v>
      </c>
      <c r="B1815" s="58" t="s">
        <v>4880</v>
      </c>
      <c r="C1815" s="55" t="s">
        <v>425</v>
      </c>
      <c r="D1815" s="36" t="s">
        <v>1424</v>
      </c>
      <c r="E1815" s="50" t="s">
        <v>426</v>
      </c>
      <c r="F1815" s="35" t="s">
        <v>1035</v>
      </c>
      <c r="G1815" s="35" t="s">
        <v>3067</v>
      </c>
      <c r="H1815" s="60">
        <v>20</v>
      </c>
      <c r="I1815" s="60">
        <v>8000000</v>
      </c>
      <c r="J1815" s="60">
        <f t="shared" si="37"/>
        <v>160000000</v>
      </c>
      <c r="K1815" s="14"/>
      <c r="L1815" s="14"/>
      <c r="M1815" s="14"/>
      <c r="N1815" s="14"/>
      <c r="O1815" s="14"/>
      <c r="P1815" s="14"/>
      <c r="Q1815" s="14"/>
      <c r="R1815" s="14"/>
      <c r="S1815" s="14"/>
      <c r="T1815" s="14"/>
      <c r="U1815" s="14"/>
      <c r="V1815" s="14"/>
      <c r="W1815" s="14"/>
      <c r="X1815" s="14"/>
      <c r="Y1815" s="14"/>
      <c r="Z1815" s="14"/>
      <c r="AA1815" s="14"/>
      <c r="AB1815" s="14"/>
      <c r="AC1815" s="14"/>
      <c r="AD1815" s="14"/>
      <c r="AE1815" s="14"/>
    </row>
    <row r="1816" spans="1:31" s="19" customFormat="1" ht="150">
      <c r="A1816" s="28">
        <v>1812</v>
      </c>
      <c r="B1816" s="58" t="s">
        <v>4881</v>
      </c>
      <c r="C1816" s="55" t="s">
        <v>2568</v>
      </c>
      <c r="D1816" s="36" t="s">
        <v>1424</v>
      </c>
      <c r="E1816" s="50" t="s">
        <v>2569</v>
      </c>
      <c r="F1816" s="35" t="s">
        <v>1035</v>
      </c>
      <c r="G1816" s="35" t="s">
        <v>3067</v>
      </c>
      <c r="H1816" s="60">
        <v>20</v>
      </c>
      <c r="I1816" s="60">
        <v>19500000</v>
      </c>
      <c r="J1816" s="60">
        <f t="shared" si="37"/>
        <v>390000000</v>
      </c>
      <c r="K1816" s="14"/>
      <c r="L1816" s="14"/>
      <c r="M1816" s="14"/>
      <c r="N1816" s="14"/>
      <c r="O1816" s="14"/>
      <c r="P1816" s="14"/>
      <c r="Q1816" s="14"/>
      <c r="R1816" s="14"/>
      <c r="S1816" s="14"/>
      <c r="T1816" s="14"/>
      <c r="U1816" s="14"/>
      <c r="V1816" s="14"/>
      <c r="W1816" s="14"/>
      <c r="X1816" s="14"/>
      <c r="Y1816" s="14"/>
      <c r="Z1816" s="14"/>
      <c r="AA1816" s="14"/>
      <c r="AB1816" s="14"/>
      <c r="AC1816" s="14"/>
      <c r="AD1816" s="14"/>
      <c r="AE1816" s="14"/>
    </row>
    <row r="1817" spans="1:31" s="19" customFormat="1" ht="168.75">
      <c r="A1817" s="28">
        <v>1813</v>
      </c>
      <c r="B1817" s="58" t="s">
        <v>4882</v>
      </c>
      <c r="C1817" s="35" t="s">
        <v>427</v>
      </c>
      <c r="D1817" s="36" t="s">
        <v>1424</v>
      </c>
      <c r="E1817" s="50" t="s">
        <v>428</v>
      </c>
      <c r="F1817" s="35" t="s">
        <v>1035</v>
      </c>
      <c r="G1817" s="35" t="s">
        <v>3067</v>
      </c>
      <c r="H1817" s="60">
        <v>20</v>
      </c>
      <c r="I1817" s="60">
        <v>36400000</v>
      </c>
      <c r="J1817" s="60">
        <f t="shared" si="37"/>
        <v>728000000</v>
      </c>
      <c r="K1817" s="14"/>
      <c r="L1817" s="14"/>
      <c r="M1817" s="14"/>
      <c r="N1817" s="14"/>
      <c r="O1817" s="14"/>
      <c r="P1817" s="14"/>
      <c r="Q1817" s="14"/>
      <c r="R1817" s="14"/>
      <c r="S1817" s="14"/>
      <c r="T1817" s="14"/>
      <c r="U1817" s="14"/>
      <c r="V1817" s="14"/>
      <c r="W1817" s="14"/>
      <c r="X1817" s="14"/>
      <c r="Y1817" s="14"/>
      <c r="Z1817" s="14"/>
      <c r="AA1817" s="14"/>
      <c r="AB1817" s="14"/>
      <c r="AC1817" s="14"/>
      <c r="AD1817" s="14"/>
      <c r="AE1817" s="14"/>
    </row>
    <row r="1818" spans="1:31" s="19" customFormat="1" ht="93.75">
      <c r="A1818" s="28">
        <v>1814</v>
      </c>
      <c r="B1818" s="58" t="s">
        <v>4883</v>
      </c>
      <c r="C1818" s="35" t="s">
        <v>2570</v>
      </c>
      <c r="D1818" s="36" t="s">
        <v>1424</v>
      </c>
      <c r="E1818" s="50" t="s">
        <v>77</v>
      </c>
      <c r="F1818" s="35" t="s">
        <v>1425</v>
      </c>
      <c r="G1818" s="35" t="s">
        <v>3069</v>
      </c>
      <c r="H1818" s="60">
        <v>10</v>
      </c>
      <c r="I1818" s="60">
        <v>12500000</v>
      </c>
      <c r="J1818" s="60">
        <f t="shared" si="37"/>
        <v>125000000</v>
      </c>
      <c r="K1818" s="14"/>
      <c r="L1818" s="14"/>
      <c r="M1818" s="14"/>
      <c r="N1818" s="14"/>
      <c r="O1818" s="14"/>
      <c r="P1818" s="14"/>
      <c r="Q1818" s="14"/>
      <c r="R1818" s="14"/>
      <c r="S1818" s="14"/>
      <c r="T1818" s="14"/>
      <c r="U1818" s="14"/>
      <c r="V1818" s="14"/>
      <c r="W1818" s="14"/>
      <c r="X1818" s="14"/>
      <c r="Y1818" s="14"/>
      <c r="Z1818" s="14"/>
      <c r="AA1818" s="14"/>
      <c r="AB1818" s="14"/>
      <c r="AC1818" s="14"/>
      <c r="AD1818" s="14"/>
      <c r="AE1818" s="14"/>
    </row>
    <row r="1819" spans="1:31" s="19" customFormat="1" ht="75">
      <c r="A1819" s="28">
        <v>1815</v>
      </c>
      <c r="B1819" s="58" t="s">
        <v>4884</v>
      </c>
      <c r="C1819" s="35" t="s">
        <v>2571</v>
      </c>
      <c r="D1819" s="123" t="s">
        <v>1424</v>
      </c>
      <c r="E1819" s="124" t="s">
        <v>429</v>
      </c>
      <c r="F1819" s="35" t="s">
        <v>1427</v>
      </c>
      <c r="G1819" s="35" t="s">
        <v>3067</v>
      </c>
      <c r="H1819" s="60">
        <v>10</v>
      </c>
      <c r="I1819" s="60">
        <v>14900000</v>
      </c>
      <c r="J1819" s="60">
        <f t="shared" si="37"/>
        <v>149000000</v>
      </c>
      <c r="K1819" s="14"/>
      <c r="L1819" s="14"/>
      <c r="M1819" s="14"/>
      <c r="N1819" s="14"/>
      <c r="O1819" s="14"/>
      <c r="P1819" s="14"/>
      <c r="Q1819" s="14"/>
      <c r="R1819" s="14"/>
      <c r="S1819" s="14"/>
      <c r="T1819" s="14"/>
      <c r="U1819" s="14"/>
      <c r="V1819" s="14"/>
      <c r="W1819" s="14"/>
      <c r="X1819" s="14"/>
      <c r="Y1819" s="14"/>
      <c r="Z1819" s="14"/>
      <c r="AA1819" s="14"/>
      <c r="AB1819" s="14"/>
      <c r="AC1819" s="14"/>
      <c r="AD1819" s="14"/>
      <c r="AE1819" s="14"/>
    </row>
    <row r="1820" spans="1:31" s="19" customFormat="1" ht="243.75">
      <c r="A1820" s="28">
        <v>1816</v>
      </c>
      <c r="B1820" s="58" t="s">
        <v>4885</v>
      </c>
      <c r="C1820" s="35" t="s">
        <v>2775</v>
      </c>
      <c r="D1820" s="36" t="s">
        <v>1424</v>
      </c>
      <c r="E1820" s="50" t="s">
        <v>2572</v>
      </c>
      <c r="F1820" s="35" t="s">
        <v>1427</v>
      </c>
      <c r="G1820" s="35" t="s">
        <v>3069</v>
      </c>
      <c r="H1820" s="60">
        <v>5</v>
      </c>
      <c r="I1820" s="60">
        <v>12900000</v>
      </c>
      <c r="J1820" s="60">
        <f t="shared" si="37"/>
        <v>64500000</v>
      </c>
      <c r="K1820" s="14"/>
      <c r="L1820" s="14"/>
      <c r="M1820" s="14"/>
      <c r="N1820" s="14"/>
      <c r="O1820" s="14"/>
      <c r="P1820" s="14"/>
      <c r="Q1820" s="14"/>
      <c r="R1820" s="14"/>
      <c r="S1820" s="14"/>
      <c r="T1820" s="14"/>
      <c r="U1820" s="14"/>
      <c r="V1820" s="14"/>
      <c r="W1820" s="14"/>
      <c r="X1820" s="14"/>
      <c r="Y1820" s="14"/>
      <c r="Z1820" s="14"/>
      <c r="AA1820" s="14"/>
      <c r="AB1820" s="14"/>
      <c r="AC1820" s="14"/>
      <c r="AD1820" s="14"/>
      <c r="AE1820" s="14"/>
    </row>
    <row r="1821" spans="1:31" s="19" customFormat="1" ht="56.25">
      <c r="A1821" s="28">
        <v>1817</v>
      </c>
      <c r="B1821" s="58" t="s">
        <v>4886</v>
      </c>
      <c r="C1821" s="35" t="s">
        <v>85</v>
      </c>
      <c r="D1821" s="36" t="s">
        <v>1558</v>
      </c>
      <c r="E1821" s="50" t="s">
        <v>954</v>
      </c>
      <c r="F1821" s="35" t="s">
        <v>1427</v>
      </c>
      <c r="G1821" s="35" t="s">
        <v>3069</v>
      </c>
      <c r="H1821" s="60">
        <v>3</v>
      </c>
      <c r="I1821" s="60">
        <v>500000</v>
      </c>
      <c r="J1821" s="60">
        <f t="shared" si="37"/>
        <v>1500000</v>
      </c>
      <c r="K1821" s="14"/>
      <c r="L1821" s="14"/>
      <c r="M1821" s="14"/>
      <c r="N1821" s="14"/>
      <c r="O1821" s="14"/>
      <c r="P1821" s="14"/>
      <c r="Q1821" s="14"/>
      <c r="R1821" s="14"/>
      <c r="S1821" s="14"/>
      <c r="T1821" s="14"/>
      <c r="U1821" s="14"/>
      <c r="V1821" s="14"/>
      <c r="W1821" s="14"/>
      <c r="X1821" s="14"/>
      <c r="Y1821" s="14"/>
      <c r="Z1821" s="14"/>
      <c r="AA1821" s="14"/>
      <c r="AB1821" s="14"/>
      <c r="AC1821" s="14"/>
      <c r="AD1821" s="14"/>
      <c r="AE1821" s="14"/>
    </row>
    <row r="1822" spans="1:31" s="19" customFormat="1" ht="150">
      <c r="A1822" s="28">
        <v>1818</v>
      </c>
      <c r="B1822" s="58" t="s">
        <v>4887</v>
      </c>
      <c r="C1822" s="35" t="s">
        <v>430</v>
      </c>
      <c r="D1822" s="36" t="s">
        <v>932</v>
      </c>
      <c r="E1822" s="50" t="s">
        <v>431</v>
      </c>
      <c r="F1822" s="35" t="s">
        <v>1035</v>
      </c>
      <c r="G1822" s="35" t="s">
        <v>3067</v>
      </c>
      <c r="H1822" s="60">
        <v>50</v>
      </c>
      <c r="I1822" s="60">
        <v>4180000</v>
      </c>
      <c r="J1822" s="60">
        <f t="shared" si="37"/>
        <v>209000000</v>
      </c>
      <c r="K1822" s="14"/>
      <c r="L1822" s="14"/>
      <c r="M1822" s="14"/>
      <c r="N1822" s="14"/>
      <c r="O1822" s="14"/>
      <c r="P1822" s="14"/>
      <c r="Q1822" s="14"/>
      <c r="R1822" s="14"/>
      <c r="S1822" s="14"/>
      <c r="T1822" s="14"/>
      <c r="U1822" s="14"/>
      <c r="V1822" s="14"/>
      <c r="W1822" s="14"/>
      <c r="X1822" s="14"/>
      <c r="Y1822" s="14"/>
      <c r="Z1822" s="14"/>
      <c r="AA1822" s="14"/>
      <c r="AB1822" s="14"/>
      <c r="AC1822" s="14"/>
      <c r="AD1822" s="14"/>
      <c r="AE1822" s="14"/>
    </row>
    <row r="1823" spans="1:31" s="19" customFormat="1" ht="225">
      <c r="A1823" s="28">
        <v>1819</v>
      </c>
      <c r="B1823" s="58" t="s">
        <v>4888</v>
      </c>
      <c r="C1823" s="35" t="s">
        <v>2573</v>
      </c>
      <c r="D1823" s="36"/>
      <c r="E1823" s="124" t="s">
        <v>432</v>
      </c>
      <c r="F1823" s="43" t="s">
        <v>1035</v>
      </c>
      <c r="G1823" s="35" t="s">
        <v>3067</v>
      </c>
      <c r="H1823" s="60">
        <v>50</v>
      </c>
      <c r="I1823" s="60">
        <v>5800000</v>
      </c>
      <c r="J1823" s="60">
        <f t="shared" si="37"/>
        <v>290000000</v>
      </c>
      <c r="K1823" s="14"/>
      <c r="L1823" s="14"/>
      <c r="M1823" s="14"/>
      <c r="N1823" s="14"/>
      <c r="O1823" s="14"/>
      <c r="P1823" s="14"/>
      <c r="Q1823" s="14"/>
      <c r="R1823" s="14"/>
      <c r="S1823" s="14"/>
      <c r="T1823" s="14"/>
      <c r="U1823" s="14"/>
      <c r="V1823" s="14"/>
      <c r="W1823" s="14"/>
      <c r="X1823" s="14"/>
      <c r="Y1823" s="14"/>
      <c r="Z1823" s="14"/>
      <c r="AA1823" s="14"/>
      <c r="AB1823" s="14"/>
      <c r="AC1823" s="14"/>
      <c r="AD1823" s="14"/>
      <c r="AE1823" s="14"/>
    </row>
    <row r="1824" spans="1:31" s="19" customFormat="1" ht="150">
      <c r="A1824" s="28">
        <v>1820</v>
      </c>
      <c r="B1824" s="58" t="s">
        <v>4889</v>
      </c>
      <c r="C1824" s="35" t="s">
        <v>433</v>
      </c>
      <c r="D1824" s="36" t="s">
        <v>932</v>
      </c>
      <c r="E1824" s="50" t="s">
        <v>434</v>
      </c>
      <c r="F1824" s="35" t="s">
        <v>1035</v>
      </c>
      <c r="G1824" s="35" t="s">
        <v>3067</v>
      </c>
      <c r="H1824" s="60">
        <v>50</v>
      </c>
      <c r="I1824" s="60">
        <v>5060000</v>
      </c>
      <c r="J1824" s="60">
        <f t="shared" si="37"/>
        <v>253000000</v>
      </c>
      <c r="K1824" s="14"/>
      <c r="L1824" s="14"/>
      <c r="M1824" s="14"/>
      <c r="N1824" s="14"/>
      <c r="O1824" s="14"/>
      <c r="P1824" s="14"/>
      <c r="Q1824" s="14"/>
      <c r="R1824" s="14"/>
      <c r="S1824" s="14"/>
      <c r="T1824" s="14"/>
      <c r="U1824" s="14"/>
      <c r="V1824" s="14"/>
      <c r="W1824" s="14"/>
      <c r="X1824" s="14"/>
      <c r="Y1824" s="14"/>
      <c r="Z1824" s="14"/>
      <c r="AA1824" s="14"/>
      <c r="AB1824" s="14"/>
      <c r="AC1824" s="14"/>
      <c r="AD1824" s="14"/>
      <c r="AE1824" s="14"/>
    </row>
    <row r="1825" spans="1:31" s="19" customFormat="1" ht="187.5">
      <c r="A1825" s="28">
        <v>1821</v>
      </c>
      <c r="B1825" s="58" t="s">
        <v>4890</v>
      </c>
      <c r="C1825" s="35" t="s">
        <v>2574</v>
      </c>
      <c r="D1825" s="36"/>
      <c r="E1825" s="124" t="s">
        <v>435</v>
      </c>
      <c r="F1825" s="43" t="s">
        <v>1035</v>
      </c>
      <c r="G1825" s="35" t="s">
        <v>3067</v>
      </c>
      <c r="H1825" s="60">
        <v>30</v>
      </c>
      <c r="I1825" s="60">
        <v>5200000</v>
      </c>
      <c r="J1825" s="60">
        <f t="shared" si="37"/>
        <v>156000000</v>
      </c>
      <c r="K1825" s="14"/>
      <c r="L1825" s="14"/>
      <c r="M1825" s="14"/>
      <c r="N1825" s="14"/>
      <c r="O1825" s="14"/>
      <c r="P1825" s="14"/>
      <c r="Q1825" s="14"/>
      <c r="R1825" s="14"/>
      <c r="S1825" s="14"/>
      <c r="T1825" s="14"/>
      <c r="U1825" s="14"/>
      <c r="V1825" s="14"/>
      <c r="W1825" s="14"/>
      <c r="X1825" s="14"/>
      <c r="Y1825" s="14"/>
      <c r="Z1825" s="14"/>
      <c r="AA1825" s="14"/>
      <c r="AB1825" s="14"/>
      <c r="AC1825" s="14"/>
      <c r="AD1825" s="14"/>
      <c r="AE1825" s="14"/>
    </row>
    <row r="1826" spans="1:31" s="19" customFormat="1" ht="75">
      <c r="A1826" s="28">
        <v>1822</v>
      </c>
      <c r="B1826" s="58" t="s">
        <v>4891</v>
      </c>
      <c r="C1826" s="35" t="s">
        <v>1618</v>
      </c>
      <c r="D1826" s="36" t="s">
        <v>1424</v>
      </c>
      <c r="E1826" s="50" t="s">
        <v>1619</v>
      </c>
      <c r="F1826" s="35" t="s">
        <v>1429</v>
      </c>
      <c r="G1826" s="120" t="s">
        <v>3068</v>
      </c>
      <c r="H1826" s="60">
        <v>30</v>
      </c>
      <c r="I1826" s="60">
        <v>1028500</v>
      </c>
      <c r="J1826" s="60">
        <f t="shared" si="37"/>
        <v>30855000</v>
      </c>
      <c r="K1826" s="14"/>
      <c r="L1826" s="14"/>
      <c r="M1826" s="14"/>
      <c r="N1826" s="14"/>
      <c r="O1826" s="14"/>
      <c r="P1826" s="14"/>
      <c r="Q1826" s="14"/>
      <c r="R1826" s="14"/>
      <c r="S1826" s="14"/>
      <c r="T1826" s="14"/>
      <c r="U1826" s="14"/>
      <c r="V1826" s="14"/>
      <c r="W1826" s="14"/>
      <c r="X1826" s="14"/>
      <c r="Y1826" s="14"/>
      <c r="Z1826" s="14"/>
      <c r="AA1826" s="14"/>
      <c r="AB1826" s="14"/>
      <c r="AC1826" s="14"/>
      <c r="AD1826" s="14"/>
      <c r="AE1826" s="14"/>
    </row>
    <row r="1827" spans="1:31" s="19" customFormat="1" ht="37.5">
      <c r="A1827" s="28">
        <v>1823</v>
      </c>
      <c r="B1827" s="58" t="s">
        <v>4892</v>
      </c>
      <c r="C1827" s="35" t="s">
        <v>1620</v>
      </c>
      <c r="D1827" s="36" t="s">
        <v>1765</v>
      </c>
      <c r="E1827" s="50" t="s">
        <v>1621</v>
      </c>
      <c r="F1827" s="35" t="s">
        <v>1429</v>
      </c>
      <c r="G1827" s="120" t="s">
        <v>3068</v>
      </c>
      <c r="H1827" s="60">
        <v>11000</v>
      </c>
      <c r="I1827" s="60">
        <v>1200</v>
      </c>
      <c r="J1827" s="60">
        <f t="shared" si="37"/>
        <v>13200000</v>
      </c>
      <c r="K1827" s="14"/>
      <c r="L1827" s="14"/>
      <c r="M1827" s="14"/>
      <c r="N1827" s="14"/>
      <c r="O1827" s="14"/>
      <c r="P1827" s="14"/>
      <c r="Q1827" s="14"/>
      <c r="R1827" s="14"/>
      <c r="S1827" s="14"/>
      <c r="T1827" s="14"/>
      <c r="U1827" s="14"/>
      <c r="V1827" s="14"/>
      <c r="W1827" s="14"/>
      <c r="X1827" s="14"/>
      <c r="Y1827" s="14"/>
      <c r="Z1827" s="14"/>
      <c r="AA1827" s="14"/>
      <c r="AB1827" s="14"/>
      <c r="AC1827" s="14"/>
      <c r="AD1827" s="14"/>
      <c r="AE1827" s="14"/>
    </row>
    <row r="1828" spans="1:31" s="19" customFormat="1" ht="37.5">
      <c r="A1828" s="28">
        <v>1824</v>
      </c>
      <c r="B1828" s="58" t="s">
        <v>4893</v>
      </c>
      <c r="C1828" s="35" t="s">
        <v>2774</v>
      </c>
      <c r="D1828" s="36" t="s">
        <v>1435</v>
      </c>
      <c r="E1828" s="50" t="s">
        <v>1622</v>
      </c>
      <c r="F1828" s="35" t="s">
        <v>1432</v>
      </c>
      <c r="G1828" s="120" t="s">
        <v>3068</v>
      </c>
      <c r="H1828" s="60">
        <v>15</v>
      </c>
      <c r="I1828" s="60">
        <v>198000</v>
      </c>
      <c r="J1828" s="60">
        <f t="shared" si="37"/>
        <v>2970000</v>
      </c>
      <c r="K1828" s="14"/>
      <c r="L1828" s="14"/>
      <c r="M1828" s="14"/>
      <c r="N1828" s="14"/>
      <c r="O1828" s="14"/>
      <c r="P1828" s="14"/>
      <c r="Q1828" s="14"/>
      <c r="R1828" s="14"/>
      <c r="S1828" s="14"/>
      <c r="T1828" s="14"/>
      <c r="U1828" s="14"/>
      <c r="V1828" s="14"/>
      <c r="W1828" s="14"/>
      <c r="X1828" s="14"/>
      <c r="Y1828" s="14"/>
      <c r="Z1828" s="14"/>
      <c r="AA1828" s="14"/>
      <c r="AB1828" s="14"/>
      <c r="AC1828" s="14"/>
      <c r="AD1828" s="14"/>
      <c r="AE1828" s="14"/>
    </row>
    <row r="1829" spans="1:31" s="19" customFormat="1" ht="37.5">
      <c r="A1829" s="28">
        <v>1825</v>
      </c>
      <c r="B1829" s="58" t="s">
        <v>4894</v>
      </c>
      <c r="C1829" s="35" t="s">
        <v>1623</v>
      </c>
      <c r="D1829" s="36" t="s">
        <v>1424</v>
      </c>
      <c r="E1829" s="50" t="s">
        <v>1431</v>
      </c>
      <c r="F1829" s="35" t="s">
        <v>1432</v>
      </c>
      <c r="G1829" s="120" t="s">
        <v>3068</v>
      </c>
      <c r="H1829" s="60">
        <v>35</v>
      </c>
      <c r="I1829" s="60">
        <v>40260</v>
      </c>
      <c r="J1829" s="60">
        <f t="shared" si="37"/>
        <v>1409100</v>
      </c>
      <c r="K1829" s="14"/>
      <c r="L1829" s="14"/>
      <c r="M1829" s="14"/>
      <c r="N1829" s="14"/>
      <c r="O1829" s="14"/>
      <c r="P1829" s="14"/>
      <c r="Q1829" s="14"/>
      <c r="R1829" s="14"/>
      <c r="S1829" s="14"/>
      <c r="T1829" s="14"/>
      <c r="U1829" s="14"/>
      <c r="V1829" s="14"/>
      <c r="W1829" s="14"/>
      <c r="X1829" s="14"/>
      <c r="Y1829" s="14"/>
      <c r="Z1829" s="14"/>
      <c r="AA1829" s="14"/>
      <c r="AB1829" s="14"/>
      <c r="AC1829" s="14"/>
      <c r="AD1829" s="14"/>
      <c r="AE1829" s="14"/>
    </row>
    <row r="1830" spans="1:31" s="19" customFormat="1" ht="37.5">
      <c r="A1830" s="28">
        <v>1826</v>
      </c>
      <c r="B1830" s="58" t="s">
        <v>4895</v>
      </c>
      <c r="C1830" s="35" t="s">
        <v>1624</v>
      </c>
      <c r="D1830" s="36" t="s">
        <v>1424</v>
      </c>
      <c r="E1830" s="50" t="s">
        <v>1431</v>
      </c>
      <c r="F1830" s="35" t="s">
        <v>1432</v>
      </c>
      <c r="G1830" s="120" t="s">
        <v>3068</v>
      </c>
      <c r="H1830" s="60">
        <v>60</v>
      </c>
      <c r="I1830" s="60">
        <v>22440</v>
      </c>
      <c r="J1830" s="60">
        <f t="shared" si="37"/>
        <v>1346400</v>
      </c>
      <c r="K1830" s="14"/>
      <c r="L1830" s="14"/>
      <c r="M1830" s="14"/>
      <c r="N1830" s="14"/>
      <c r="O1830" s="14"/>
      <c r="P1830" s="14"/>
      <c r="Q1830" s="14"/>
      <c r="R1830" s="14"/>
      <c r="S1830" s="14"/>
      <c r="T1830" s="14"/>
      <c r="U1830" s="14"/>
      <c r="V1830" s="14"/>
      <c r="W1830" s="14"/>
      <c r="X1830" s="14"/>
      <c r="Y1830" s="14"/>
      <c r="Z1830" s="14"/>
      <c r="AA1830" s="14"/>
      <c r="AB1830" s="14"/>
      <c r="AC1830" s="14"/>
      <c r="AD1830" s="14"/>
      <c r="AE1830" s="14"/>
    </row>
    <row r="1831" spans="1:31" s="19" customFormat="1" ht="56.25">
      <c r="A1831" s="28">
        <v>1827</v>
      </c>
      <c r="B1831" s="58" t="s">
        <v>4896</v>
      </c>
      <c r="C1831" s="35" t="s">
        <v>1625</v>
      </c>
      <c r="D1831" s="36" t="s">
        <v>1424</v>
      </c>
      <c r="E1831" s="50" t="s">
        <v>1626</v>
      </c>
      <c r="F1831" s="35" t="s">
        <v>1432</v>
      </c>
      <c r="G1831" s="120" t="s">
        <v>3068</v>
      </c>
      <c r="H1831" s="60">
        <v>15400</v>
      </c>
      <c r="I1831" s="60">
        <v>1210</v>
      </c>
      <c r="J1831" s="60">
        <f t="shared" si="37"/>
        <v>18634000</v>
      </c>
      <c r="K1831" s="14"/>
      <c r="L1831" s="14"/>
      <c r="M1831" s="14"/>
      <c r="N1831" s="14"/>
      <c r="O1831" s="14"/>
      <c r="P1831" s="14"/>
      <c r="Q1831" s="14"/>
      <c r="R1831" s="14"/>
      <c r="S1831" s="14"/>
      <c r="T1831" s="14"/>
      <c r="U1831" s="14"/>
      <c r="V1831" s="14"/>
      <c r="W1831" s="14"/>
      <c r="X1831" s="14"/>
      <c r="Y1831" s="14"/>
      <c r="Z1831" s="14"/>
      <c r="AA1831" s="14"/>
      <c r="AB1831" s="14"/>
      <c r="AC1831" s="14"/>
      <c r="AD1831" s="14"/>
      <c r="AE1831" s="14"/>
    </row>
    <row r="1832" spans="1:31" s="19" customFormat="1" ht="37.5">
      <c r="A1832" s="28">
        <v>1828</v>
      </c>
      <c r="B1832" s="58" t="s">
        <v>4897</v>
      </c>
      <c r="C1832" s="35" t="s">
        <v>3034</v>
      </c>
      <c r="D1832" s="36" t="s">
        <v>1118</v>
      </c>
      <c r="E1832" s="50" t="s">
        <v>1022</v>
      </c>
      <c r="F1832" s="35" t="s">
        <v>1429</v>
      </c>
      <c r="G1832" s="120" t="s">
        <v>3068</v>
      </c>
      <c r="H1832" s="60">
        <v>2100</v>
      </c>
      <c r="I1832" s="60">
        <v>20000</v>
      </c>
      <c r="J1832" s="60">
        <f t="shared" si="37"/>
        <v>42000000</v>
      </c>
      <c r="K1832" s="14"/>
      <c r="L1832" s="14"/>
      <c r="M1832" s="14"/>
      <c r="N1832" s="14"/>
      <c r="O1832" s="14"/>
      <c r="P1832" s="14"/>
      <c r="Q1832" s="14"/>
      <c r="R1832" s="14"/>
      <c r="S1832" s="14"/>
      <c r="T1832" s="14"/>
      <c r="U1832" s="14"/>
      <c r="V1832" s="14"/>
      <c r="W1832" s="14"/>
      <c r="X1832" s="14"/>
      <c r="Y1832" s="14"/>
      <c r="Z1832" s="14"/>
      <c r="AA1832" s="14"/>
      <c r="AB1832" s="14"/>
      <c r="AC1832" s="14"/>
      <c r="AD1832" s="14"/>
      <c r="AE1832" s="14"/>
    </row>
    <row r="1833" spans="1:31" s="19" customFormat="1" ht="243.75">
      <c r="A1833" s="28">
        <v>1829</v>
      </c>
      <c r="B1833" s="58" t="s">
        <v>4898</v>
      </c>
      <c r="C1833" s="157" t="s">
        <v>2773</v>
      </c>
      <c r="D1833" s="151" t="s">
        <v>1424</v>
      </c>
      <c r="E1833" s="149" t="s">
        <v>2772</v>
      </c>
      <c r="F1833" s="35" t="s">
        <v>1529</v>
      </c>
      <c r="G1833" s="35" t="s">
        <v>3067</v>
      </c>
      <c r="H1833" s="60">
        <v>10</v>
      </c>
      <c r="I1833" s="60">
        <v>12000000</v>
      </c>
      <c r="J1833" s="60">
        <f t="shared" si="37"/>
        <v>120000000</v>
      </c>
      <c r="K1833" s="14"/>
      <c r="L1833" s="14"/>
      <c r="M1833" s="14"/>
      <c r="N1833" s="14"/>
      <c r="O1833" s="14"/>
      <c r="P1833" s="14"/>
      <c r="Q1833" s="14"/>
      <c r="R1833" s="14"/>
      <c r="S1833" s="14"/>
      <c r="T1833" s="14"/>
      <c r="U1833" s="14"/>
      <c r="V1833" s="14"/>
      <c r="W1833" s="14"/>
      <c r="X1833" s="14"/>
      <c r="Y1833" s="14"/>
      <c r="Z1833" s="14"/>
      <c r="AA1833" s="14"/>
      <c r="AB1833" s="14"/>
      <c r="AC1833" s="14"/>
      <c r="AD1833" s="14"/>
      <c r="AE1833" s="14"/>
    </row>
    <row r="1834" spans="1:31" s="19" customFormat="1" ht="318.75">
      <c r="A1834" s="28">
        <v>1830</v>
      </c>
      <c r="B1834" s="58" t="s">
        <v>4899</v>
      </c>
      <c r="C1834" s="35" t="s">
        <v>436</v>
      </c>
      <c r="D1834" s="36" t="s">
        <v>1424</v>
      </c>
      <c r="E1834" s="149" t="s">
        <v>2575</v>
      </c>
      <c r="F1834" s="35" t="s">
        <v>1529</v>
      </c>
      <c r="G1834" s="35" t="s">
        <v>3067</v>
      </c>
      <c r="H1834" s="60">
        <v>10</v>
      </c>
      <c r="I1834" s="60">
        <v>12000000</v>
      </c>
      <c r="J1834" s="60">
        <f t="shared" si="37"/>
        <v>120000000</v>
      </c>
      <c r="K1834" s="14"/>
      <c r="L1834" s="14"/>
      <c r="M1834" s="14"/>
      <c r="N1834" s="14"/>
      <c r="O1834" s="14"/>
      <c r="P1834" s="14"/>
      <c r="Q1834" s="14"/>
      <c r="R1834" s="14"/>
      <c r="S1834" s="14"/>
      <c r="T1834" s="14"/>
      <c r="U1834" s="14"/>
      <c r="V1834" s="14"/>
      <c r="W1834" s="14"/>
      <c r="X1834" s="14"/>
      <c r="Y1834" s="14"/>
      <c r="Z1834" s="14"/>
      <c r="AA1834" s="14"/>
      <c r="AB1834" s="14"/>
      <c r="AC1834" s="14"/>
      <c r="AD1834" s="14"/>
      <c r="AE1834" s="14"/>
    </row>
    <row r="1835" spans="1:31" s="19" customFormat="1" ht="187.5">
      <c r="A1835" s="28">
        <v>1831</v>
      </c>
      <c r="B1835" s="58" t="s">
        <v>4900</v>
      </c>
      <c r="C1835" s="55" t="s">
        <v>2771</v>
      </c>
      <c r="D1835" s="36" t="s">
        <v>1424</v>
      </c>
      <c r="E1835" s="50" t="s">
        <v>437</v>
      </c>
      <c r="F1835" s="35" t="s">
        <v>1035</v>
      </c>
      <c r="G1835" s="35" t="s">
        <v>3067</v>
      </c>
      <c r="H1835" s="60">
        <v>20</v>
      </c>
      <c r="I1835" s="60">
        <v>19000000</v>
      </c>
      <c r="J1835" s="60">
        <f t="shared" si="37"/>
        <v>380000000</v>
      </c>
      <c r="K1835" s="14"/>
      <c r="L1835" s="14"/>
      <c r="M1835" s="14"/>
      <c r="N1835" s="14"/>
      <c r="O1835" s="14"/>
      <c r="P1835" s="14"/>
      <c r="Q1835" s="14"/>
      <c r="R1835" s="14"/>
      <c r="S1835" s="14"/>
      <c r="T1835" s="14"/>
      <c r="U1835" s="14"/>
      <c r="V1835" s="14"/>
      <c r="W1835" s="14"/>
      <c r="X1835" s="14"/>
      <c r="Y1835" s="14"/>
      <c r="Z1835" s="14"/>
      <c r="AA1835" s="14"/>
      <c r="AB1835" s="14"/>
      <c r="AC1835" s="14"/>
      <c r="AD1835" s="14"/>
      <c r="AE1835" s="14"/>
    </row>
    <row r="1836" spans="1:31" s="19" customFormat="1" ht="37.5">
      <c r="A1836" s="28">
        <v>1832</v>
      </c>
      <c r="B1836" s="58" t="s">
        <v>4901</v>
      </c>
      <c r="C1836" s="35" t="s">
        <v>1023</v>
      </c>
      <c r="D1836" s="36" t="s">
        <v>1447</v>
      </c>
      <c r="E1836" s="50" t="s">
        <v>3035</v>
      </c>
      <c r="F1836" s="35" t="s">
        <v>1427</v>
      </c>
      <c r="G1836" s="120" t="s">
        <v>3068</v>
      </c>
      <c r="H1836" s="60">
        <v>200</v>
      </c>
      <c r="I1836" s="60">
        <v>799700</v>
      </c>
      <c r="J1836" s="60">
        <f t="shared" si="37"/>
        <v>159940000</v>
      </c>
      <c r="K1836" s="14"/>
      <c r="L1836" s="14"/>
      <c r="M1836" s="14"/>
      <c r="N1836" s="14"/>
      <c r="O1836" s="14"/>
      <c r="P1836" s="14"/>
      <c r="Q1836" s="14"/>
      <c r="R1836" s="14"/>
      <c r="S1836" s="14"/>
      <c r="T1836" s="14"/>
      <c r="U1836" s="14"/>
      <c r="V1836" s="14"/>
      <c r="W1836" s="14"/>
      <c r="X1836" s="14"/>
      <c r="Y1836" s="14"/>
      <c r="Z1836" s="14"/>
      <c r="AA1836" s="14"/>
      <c r="AB1836" s="14"/>
      <c r="AC1836" s="14"/>
      <c r="AD1836" s="14"/>
      <c r="AE1836" s="14"/>
    </row>
    <row r="1837" spans="1:31" s="19" customFormat="1" ht="37.5">
      <c r="A1837" s="28">
        <v>1833</v>
      </c>
      <c r="B1837" s="58" t="s">
        <v>4902</v>
      </c>
      <c r="C1837" s="35" t="s">
        <v>1024</v>
      </c>
      <c r="D1837" s="36" t="s">
        <v>1447</v>
      </c>
      <c r="E1837" s="50" t="s">
        <v>3035</v>
      </c>
      <c r="F1837" s="35" t="s">
        <v>1427</v>
      </c>
      <c r="G1837" s="120" t="s">
        <v>3068</v>
      </c>
      <c r="H1837" s="60">
        <v>200</v>
      </c>
      <c r="I1837" s="60">
        <v>481800</v>
      </c>
      <c r="J1837" s="60">
        <f t="shared" si="37"/>
        <v>96360000</v>
      </c>
      <c r="K1837" s="14"/>
      <c r="L1837" s="14"/>
      <c r="M1837" s="14"/>
      <c r="N1837" s="14"/>
      <c r="O1837" s="14"/>
      <c r="P1837" s="14"/>
      <c r="Q1837" s="14"/>
      <c r="R1837" s="14"/>
      <c r="S1837" s="14"/>
      <c r="T1837" s="14"/>
      <c r="U1837" s="14"/>
      <c r="V1837" s="14"/>
      <c r="W1837" s="14"/>
      <c r="X1837" s="14"/>
      <c r="Y1837" s="14"/>
      <c r="Z1837" s="14"/>
      <c r="AA1837" s="14"/>
      <c r="AB1837" s="14"/>
      <c r="AC1837" s="14"/>
      <c r="AD1837" s="14"/>
      <c r="AE1837" s="14"/>
    </row>
    <row r="1838" spans="1:31" s="19" customFormat="1" ht="37.5">
      <c r="A1838" s="28">
        <v>1834</v>
      </c>
      <c r="B1838" s="58" t="s">
        <v>4903</v>
      </c>
      <c r="C1838" s="35" t="s">
        <v>1025</v>
      </c>
      <c r="D1838" s="36" t="s">
        <v>1118</v>
      </c>
      <c r="E1838" s="50" t="s">
        <v>1431</v>
      </c>
      <c r="F1838" s="35" t="s">
        <v>1429</v>
      </c>
      <c r="G1838" s="120" t="s">
        <v>3068</v>
      </c>
      <c r="H1838" s="60">
        <v>21</v>
      </c>
      <c r="I1838" s="60">
        <v>935000</v>
      </c>
      <c r="J1838" s="60">
        <f t="shared" si="37"/>
        <v>19635000</v>
      </c>
      <c r="K1838" s="14"/>
      <c r="L1838" s="14"/>
      <c r="M1838" s="14"/>
      <c r="N1838" s="14"/>
      <c r="O1838" s="14"/>
      <c r="P1838" s="14"/>
      <c r="Q1838" s="14"/>
      <c r="R1838" s="14"/>
      <c r="S1838" s="14"/>
      <c r="T1838" s="14"/>
      <c r="U1838" s="14"/>
      <c r="V1838" s="14"/>
      <c r="W1838" s="14"/>
      <c r="X1838" s="14"/>
      <c r="Y1838" s="14"/>
      <c r="Z1838" s="14"/>
      <c r="AA1838" s="14"/>
      <c r="AB1838" s="14"/>
      <c r="AC1838" s="14"/>
      <c r="AD1838" s="14"/>
      <c r="AE1838" s="14"/>
    </row>
    <row r="1839" spans="1:31" s="19" customFormat="1" ht="37.5">
      <c r="A1839" s="28">
        <v>1835</v>
      </c>
      <c r="B1839" s="58" t="s">
        <v>4904</v>
      </c>
      <c r="C1839" s="35" t="s">
        <v>1026</v>
      </c>
      <c r="D1839" s="36" t="s">
        <v>1027</v>
      </c>
      <c r="E1839" s="50"/>
      <c r="F1839" s="35" t="s">
        <v>1432</v>
      </c>
      <c r="G1839" s="120" t="s">
        <v>3068</v>
      </c>
      <c r="H1839" s="60">
        <v>15</v>
      </c>
      <c r="I1839" s="60">
        <v>3375000</v>
      </c>
      <c r="J1839" s="60">
        <f t="shared" si="37"/>
        <v>50625000</v>
      </c>
      <c r="K1839" s="14"/>
      <c r="L1839" s="14"/>
      <c r="M1839" s="14"/>
      <c r="N1839" s="14"/>
      <c r="O1839" s="14"/>
      <c r="P1839" s="14"/>
      <c r="Q1839" s="14"/>
      <c r="R1839" s="14"/>
      <c r="S1839" s="14"/>
      <c r="T1839" s="14"/>
      <c r="U1839" s="14"/>
      <c r="V1839" s="14"/>
      <c r="W1839" s="14"/>
      <c r="X1839" s="14"/>
      <c r="Y1839" s="14"/>
      <c r="Z1839" s="14"/>
      <c r="AA1839" s="14"/>
      <c r="AB1839" s="14"/>
      <c r="AC1839" s="14"/>
      <c r="AD1839" s="14"/>
      <c r="AE1839" s="14"/>
    </row>
    <row r="1840" spans="1:31" s="19" customFormat="1" ht="37.5">
      <c r="A1840" s="28">
        <v>1836</v>
      </c>
      <c r="B1840" s="58" t="s">
        <v>4905</v>
      </c>
      <c r="C1840" s="35" t="s">
        <v>1028</v>
      </c>
      <c r="D1840" s="36" t="s">
        <v>1118</v>
      </c>
      <c r="E1840" s="50" t="s">
        <v>1431</v>
      </c>
      <c r="F1840" s="35" t="s">
        <v>1432</v>
      </c>
      <c r="G1840" s="120" t="s">
        <v>3068</v>
      </c>
      <c r="H1840" s="60">
        <v>157</v>
      </c>
      <c r="I1840" s="60">
        <v>1870000</v>
      </c>
      <c r="J1840" s="60">
        <f t="shared" si="37"/>
        <v>293590000</v>
      </c>
      <c r="K1840" s="14"/>
      <c r="L1840" s="14"/>
      <c r="M1840" s="14"/>
      <c r="N1840" s="14"/>
      <c r="O1840" s="14"/>
      <c r="P1840" s="14"/>
      <c r="Q1840" s="14"/>
      <c r="R1840" s="14"/>
      <c r="S1840" s="14"/>
      <c r="T1840" s="14"/>
      <c r="U1840" s="14"/>
      <c r="V1840" s="14"/>
      <c r="W1840" s="14"/>
      <c r="X1840" s="14"/>
      <c r="Y1840" s="14"/>
      <c r="Z1840" s="14"/>
      <c r="AA1840" s="14"/>
      <c r="AB1840" s="14"/>
      <c r="AC1840" s="14"/>
      <c r="AD1840" s="14"/>
      <c r="AE1840" s="14"/>
    </row>
    <row r="1841" spans="1:31" s="19" customFormat="1" ht="37.5">
      <c r="A1841" s="28">
        <v>1837</v>
      </c>
      <c r="B1841" s="58" t="s">
        <v>4906</v>
      </c>
      <c r="C1841" s="35" t="s">
        <v>2576</v>
      </c>
      <c r="D1841" s="36" t="s">
        <v>1118</v>
      </c>
      <c r="E1841" s="50" t="s">
        <v>2766</v>
      </c>
      <c r="F1841" s="35" t="s">
        <v>1429</v>
      </c>
      <c r="G1841" s="120" t="s">
        <v>3068</v>
      </c>
      <c r="H1841" s="60">
        <v>40</v>
      </c>
      <c r="I1841" s="60">
        <v>935000</v>
      </c>
      <c r="J1841" s="60">
        <f t="shared" si="37"/>
        <v>37400000</v>
      </c>
      <c r="K1841" s="14"/>
      <c r="L1841" s="14"/>
      <c r="M1841" s="14"/>
      <c r="N1841" s="14"/>
      <c r="O1841" s="14"/>
      <c r="P1841" s="14"/>
      <c r="Q1841" s="14"/>
      <c r="R1841" s="14"/>
      <c r="S1841" s="14"/>
      <c r="T1841" s="14"/>
      <c r="U1841" s="14"/>
      <c r="V1841" s="14"/>
      <c r="W1841" s="14"/>
      <c r="X1841" s="14"/>
      <c r="Y1841" s="14"/>
      <c r="Z1841" s="14"/>
      <c r="AA1841" s="14"/>
      <c r="AB1841" s="14"/>
      <c r="AC1841" s="14"/>
      <c r="AD1841" s="14"/>
      <c r="AE1841" s="14"/>
    </row>
    <row r="1842" spans="1:31" s="19" customFormat="1" ht="37.5">
      <c r="A1842" s="28">
        <v>1838</v>
      </c>
      <c r="B1842" s="58" t="s">
        <v>4907</v>
      </c>
      <c r="C1842" s="35" t="s">
        <v>2576</v>
      </c>
      <c r="D1842" s="36" t="s">
        <v>1118</v>
      </c>
      <c r="E1842" s="50" t="s">
        <v>2767</v>
      </c>
      <c r="F1842" s="35" t="s">
        <v>1429</v>
      </c>
      <c r="G1842" s="120" t="s">
        <v>3068</v>
      </c>
      <c r="H1842" s="60">
        <v>40</v>
      </c>
      <c r="I1842" s="60">
        <v>1265000</v>
      </c>
      <c r="J1842" s="60">
        <f t="shared" si="37"/>
        <v>50600000</v>
      </c>
      <c r="K1842" s="14"/>
      <c r="L1842" s="14"/>
      <c r="M1842" s="14"/>
      <c r="N1842" s="14"/>
      <c r="O1842" s="14"/>
      <c r="P1842" s="14"/>
      <c r="Q1842" s="14"/>
      <c r="R1842" s="14"/>
      <c r="S1842" s="14"/>
      <c r="T1842" s="14"/>
      <c r="U1842" s="14"/>
      <c r="V1842" s="14"/>
      <c r="W1842" s="14"/>
      <c r="X1842" s="14"/>
      <c r="Y1842" s="14"/>
      <c r="Z1842" s="14"/>
      <c r="AA1842" s="14"/>
      <c r="AB1842" s="14"/>
      <c r="AC1842" s="14"/>
      <c r="AD1842" s="14"/>
      <c r="AE1842" s="14"/>
    </row>
    <row r="1843" spans="1:31" s="19" customFormat="1" ht="37.5">
      <c r="A1843" s="28">
        <v>1839</v>
      </c>
      <c r="B1843" s="58" t="s">
        <v>4908</v>
      </c>
      <c r="C1843" s="35" t="s">
        <v>2576</v>
      </c>
      <c r="D1843" s="36" t="s">
        <v>1118</v>
      </c>
      <c r="E1843" s="50" t="s">
        <v>2768</v>
      </c>
      <c r="F1843" s="35" t="s">
        <v>1429</v>
      </c>
      <c r="G1843" s="120" t="s">
        <v>3068</v>
      </c>
      <c r="H1843" s="60">
        <v>84</v>
      </c>
      <c r="I1843" s="60">
        <v>1485000</v>
      </c>
      <c r="J1843" s="60">
        <f t="shared" si="37"/>
        <v>124740000</v>
      </c>
      <c r="K1843" s="14"/>
      <c r="L1843" s="14"/>
      <c r="M1843" s="14"/>
      <c r="N1843" s="14"/>
      <c r="O1843" s="14"/>
      <c r="P1843" s="14"/>
      <c r="Q1843" s="14"/>
      <c r="R1843" s="14"/>
      <c r="S1843" s="14"/>
      <c r="T1843" s="14"/>
      <c r="U1843" s="14"/>
      <c r="V1843" s="14"/>
      <c r="W1843" s="14"/>
      <c r="X1843" s="14"/>
      <c r="Y1843" s="14"/>
      <c r="Z1843" s="14"/>
      <c r="AA1843" s="14"/>
      <c r="AB1843" s="14"/>
      <c r="AC1843" s="14"/>
      <c r="AD1843" s="14"/>
      <c r="AE1843" s="14"/>
    </row>
    <row r="1844" spans="1:31" s="19" customFormat="1" ht="37.5">
      <c r="A1844" s="28">
        <v>1840</v>
      </c>
      <c r="B1844" s="58" t="s">
        <v>4909</v>
      </c>
      <c r="C1844" s="35" t="s">
        <v>2576</v>
      </c>
      <c r="D1844" s="36" t="s">
        <v>1118</v>
      </c>
      <c r="E1844" s="50" t="s">
        <v>2769</v>
      </c>
      <c r="F1844" s="35" t="s">
        <v>1429</v>
      </c>
      <c r="G1844" s="120" t="s">
        <v>3068</v>
      </c>
      <c r="H1844" s="60">
        <v>40</v>
      </c>
      <c r="I1844" s="60">
        <v>1760000</v>
      </c>
      <c r="J1844" s="60">
        <f t="shared" si="37"/>
        <v>70400000</v>
      </c>
      <c r="K1844" s="14"/>
      <c r="L1844" s="14"/>
      <c r="M1844" s="14"/>
      <c r="N1844" s="14"/>
      <c r="O1844" s="14"/>
      <c r="P1844" s="14"/>
      <c r="Q1844" s="14"/>
      <c r="R1844" s="14"/>
      <c r="S1844" s="14"/>
      <c r="T1844" s="14"/>
      <c r="U1844" s="14"/>
      <c r="V1844" s="14"/>
      <c r="W1844" s="14"/>
      <c r="X1844" s="14"/>
      <c r="Y1844" s="14"/>
      <c r="Z1844" s="14"/>
      <c r="AA1844" s="14"/>
      <c r="AB1844" s="14"/>
      <c r="AC1844" s="14"/>
      <c r="AD1844" s="14"/>
      <c r="AE1844" s="14"/>
    </row>
    <row r="1845" spans="1:31" s="19" customFormat="1" ht="37.5">
      <c r="A1845" s="28">
        <v>1841</v>
      </c>
      <c r="B1845" s="58" t="s">
        <v>4910</v>
      </c>
      <c r="C1845" s="35" t="s">
        <v>2576</v>
      </c>
      <c r="D1845" s="36" t="s">
        <v>1027</v>
      </c>
      <c r="E1845" s="50" t="s">
        <v>2770</v>
      </c>
      <c r="F1845" s="35" t="s">
        <v>1432</v>
      </c>
      <c r="G1845" s="120" t="s">
        <v>3068</v>
      </c>
      <c r="H1845" s="60">
        <v>20</v>
      </c>
      <c r="I1845" s="60">
        <v>2000000</v>
      </c>
      <c r="J1845" s="60">
        <f t="shared" si="37"/>
        <v>40000000</v>
      </c>
      <c r="K1845" s="14"/>
      <c r="L1845" s="14"/>
      <c r="M1845" s="14"/>
      <c r="N1845" s="14"/>
      <c r="O1845" s="14"/>
      <c r="P1845" s="14"/>
      <c r="Q1845" s="14"/>
      <c r="R1845" s="14"/>
      <c r="S1845" s="14"/>
      <c r="T1845" s="14"/>
      <c r="U1845" s="14"/>
      <c r="V1845" s="14"/>
      <c r="W1845" s="14"/>
      <c r="X1845" s="14"/>
      <c r="Y1845" s="14"/>
      <c r="Z1845" s="14"/>
      <c r="AA1845" s="14"/>
      <c r="AB1845" s="14"/>
      <c r="AC1845" s="14"/>
      <c r="AD1845" s="14"/>
      <c r="AE1845" s="14"/>
    </row>
    <row r="1846" spans="1:31" s="19" customFormat="1" ht="131.25">
      <c r="A1846" s="28">
        <v>1842</v>
      </c>
      <c r="B1846" s="58" t="s">
        <v>4911</v>
      </c>
      <c r="C1846" s="35" t="s">
        <v>438</v>
      </c>
      <c r="D1846" s="36" t="s">
        <v>1558</v>
      </c>
      <c r="E1846" s="50" t="s">
        <v>439</v>
      </c>
      <c r="F1846" s="35" t="s">
        <v>1427</v>
      </c>
      <c r="G1846" s="120" t="s">
        <v>3067</v>
      </c>
      <c r="H1846" s="60">
        <v>20</v>
      </c>
      <c r="I1846" s="60">
        <v>8250000</v>
      </c>
      <c r="J1846" s="60">
        <f t="shared" si="37"/>
        <v>165000000</v>
      </c>
      <c r="K1846" s="14"/>
      <c r="L1846" s="14"/>
      <c r="M1846" s="14"/>
      <c r="N1846" s="14"/>
      <c r="O1846" s="14"/>
      <c r="P1846" s="14"/>
      <c r="Q1846" s="14"/>
      <c r="R1846" s="14"/>
      <c r="S1846" s="14"/>
      <c r="T1846" s="14"/>
      <c r="U1846" s="14"/>
      <c r="V1846" s="14"/>
      <c r="W1846" s="14"/>
      <c r="X1846" s="14"/>
      <c r="Y1846" s="14"/>
      <c r="Z1846" s="14"/>
      <c r="AA1846" s="14"/>
      <c r="AB1846" s="14"/>
      <c r="AC1846" s="14"/>
      <c r="AD1846" s="14"/>
      <c r="AE1846" s="14"/>
    </row>
    <row r="1847" spans="1:31" ht="56.25">
      <c r="A1847" s="28">
        <v>1843</v>
      </c>
      <c r="B1847" s="58" t="s">
        <v>4912</v>
      </c>
      <c r="C1847" s="29" t="s">
        <v>2577</v>
      </c>
      <c r="D1847" s="30" t="s">
        <v>1457</v>
      </c>
      <c r="E1847" s="34" t="s">
        <v>955</v>
      </c>
      <c r="F1847" s="30" t="s">
        <v>1427</v>
      </c>
      <c r="G1847" s="29" t="s">
        <v>3069</v>
      </c>
      <c r="H1847" s="60">
        <v>660</v>
      </c>
      <c r="I1847" s="60">
        <v>80000</v>
      </c>
      <c r="J1847" s="60">
        <v>52800000</v>
      </c>
      <c r="K1847" s="14"/>
      <c r="L1847" s="14"/>
      <c r="M1847" s="14"/>
      <c r="N1847" s="14"/>
      <c r="O1847" s="14"/>
      <c r="P1847" s="14"/>
      <c r="Q1847" s="14"/>
      <c r="R1847" s="14"/>
      <c r="S1847" s="14"/>
      <c r="T1847" s="14"/>
      <c r="U1847" s="14"/>
      <c r="V1847" s="14"/>
      <c r="W1847" s="14"/>
      <c r="X1847" s="14"/>
      <c r="Y1847" s="14"/>
      <c r="Z1847" s="14"/>
      <c r="AA1847" s="14"/>
      <c r="AB1847" s="14"/>
      <c r="AC1847" s="14"/>
      <c r="AD1847" s="14"/>
      <c r="AE1847" s="14"/>
    </row>
    <row r="1848" spans="1:31" ht="56.25">
      <c r="A1848" s="28">
        <v>1844</v>
      </c>
      <c r="B1848" s="58" t="s">
        <v>4913</v>
      </c>
      <c r="C1848" s="29" t="s">
        <v>3036</v>
      </c>
      <c r="D1848" s="30" t="s">
        <v>1008</v>
      </c>
      <c r="E1848" s="34" t="s">
        <v>1029</v>
      </c>
      <c r="F1848" s="30" t="s">
        <v>1429</v>
      </c>
      <c r="G1848" s="29" t="s">
        <v>3068</v>
      </c>
      <c r="H1848" s="60">
        <v>500</v>
      </c>
      <c r="I1848" s="60">
        <v>60000</v>
      </c>
      <c r="J1848" s="60">
        <v>30000000</v>
      </c>
      <c r="K1848" s="14"/>
      <c r="L1848" s="14"/>
      <c r="M1848" s="14"/>
      <c r="N1848" s="14"/>
      <c r="O1848" s="14"/>
      <c r="P1848" s="14"/>
      <c r="Q1848" s="14"/>
      <c r="R1848" s="14"/>
      <c r="S1848" s="14"/>
      <c r="T1848" s="14"/>
      <c r="U1848" s="14"/>
      <c r="V1848" s="14"/>
      <c r="W1848" s="14"/>
      <c r="X1848" s="14"/>
      <c r="Y1848" s="14"/>
      <c r="Z1848" s="14"/>
      <c r="AA1848" s="14"/>
      <c r="AB1848" s="14"/>
      <c r="AC1848" s="14"/>
      <c r="AD1848" s="14"/>
      <c r="AE1848" s="14"/>
    </row>
    <row r="1849" spans="1:31" ht="37.5">
      <c r="A1849" s="28">
        <v>1845</v>
      </c>
      <c r="B1849" s="58" t="s">
        <v>4914</v>
      </c>
      <c r="C1849" s="29" t="s">
        <v>3037</v>
      </c>
      <c r="D1849" s="30" t="s">
        <v>1457</v>
      </c>
      <c r="E1849" s="34" t="s">
        <v>2578</v>
      </c>
      <c r="F1849" s="30" t="s">
        <v>1427</v>
      </c>
      <c r="G1849" s="29" t="s">
        <v>3067</v>
      </c>
      <c r="H1849" s="60">
        <v>100</v>
      </c>
      <c r="I1849" s="60">
        <v>2800000</v>
      </c>
      <c r="J1849" s="60">
        <v>280000000</v>
      </c>
      <c r="K1849" s="14"/>
      <c r="L1849" s="14"/>
      <c r="M1849" s="14"/>
      <c r="N1849" s="14"/>
      <c r="O1849" s="14"/>
      <c r="P1849" s="14"/>
      <c r="Q1849" s="14"/>
      <c r="R1849" s="14"/>
      <c r="S1849" s="14"/>
      <c r="T1849" s="14"/>
      <c r="U1849" s="14"/>
      <c r="V1849" s="14"/>
      <c r="W1849" s="14"/>
      <c r="X1849" s="14"/>
      <c r="Y1849" s="14"/>
      <c r="Z1849" s="14"/>
      <c r="AA1849" s="14"/>
      <c r="AB1849" s="14"/>
      <c r="AC1849" s="14"/>
      <c r="AD1849" s="14"/>
      <c r="AE1849" s="14"/>
    </row>
    <row r="1850" spans="1:31" ht="37.5">
      <c r="A1850" s="28">
        <v>1846</v>
      </c>
      <c r="B1850" s="58" t="s">
        <v>4915</v>
      </c>
      <c r="C1850" s="29" t="s">
        <v>3037</v>
      </c>
      <c r="D1850" s="30" t="s">
        <v>1457</v>
      </c>
      <c r="E1850" s="34" t="s">
        <v>2579</v>
      </c>
      <c r="F1850" s="30" t="s">
        <v>1427</v>
      </c>
      <c r="G1850" s="29" t="s">
        <v>3067</v>
      </c>
      <c r="H1850" s="60">
        <v>100</v>
      </c>
      <c r="I1850" s="60">
        <v>2300000</v>
      </c>
      <c r="J1850" s="60">
        <v>230000000</v>
      </c>
      <c r="K1850" s="14"/>
      <c r="L1850" s="14"/>
      <c r="M1850" s="14"/>
      <c r="N1850" s="14"/>
      <c r="O1850" s="14"/>
      <c r="P1850" s="14"/>
      <c r="Q1850" s="14"/>
      <c r="R1850" s="14"/>
      <c r="S1850" s="14"/>
      <c r="T1850" s="14"/>
      <c r="U1850" s="14"/>
      <c r="V1850" s="14"/>
      <c r="W1850" s="14"/>
      <c r="X1850" s="14"/>
      <c r="Y1850" s="14"/>
      <c r="Z1850" s="14"/>
      <c r="AA1850" s="14"/>
      <c r="AB1850" s="14"/>
      <c r="AC1850" s="14"/>
      <c r="AD1850" s="14"/>
      <c r="AE1850" s="14"/>
    </row>
    <row r="1851" spans="1:31" ht="37.5">
      <c r="A1851" s="28">
        <v>1847</v>
      </c>
      <c r="B1851" s="58" t="s">
        <v>4916</v>
      </c>
      <c r="C1851" s="29" t="s">
        <v>3037</v>
      </c>
      <c r="D1851" s="30" t="s">
        <v>1457</v>
      </c>
      <c r="E1851" s="34" t="s">
        <v>2580</v>
      </c>
      <c r="F1851" s="30" t="s">
        <v>1427</v>
      </c>
      <c r="G1851" s="29" t="s">
        <v>3067</v>
      </c>
      <c r="H1851" s="60">
        <v>100</v>
      </c>
      <c r="I1851" s="60">
        <v>2500000</v>
      </c>
      <c r="J1851" s="60">
        <v>250000000</v>
      </c>
      <c r="K1851" s="14"/>
      <c r="L1851" s="14"/>
      <c r="M1851" s="14"/>
      <c r="N1851" s="14"/>
      <c r="O1851" s="14"/>
      <c r="P1851" s="14"/>
      <c r="Q1851" s="14"/>
      <c r="R1851" s="14"/>
      <c r="S1851" s="14"/>
      <c r="T1851" s="14"/>
      <c r="U1851" s="14"/>
      <c r="V1851" s="14"/>
      <c r="W1851" s="14"/>
      <c r="X1851" s="14"/>
      <c r="Y1851" s="14"/>
      <c r="Z1851" s="14"/>
      <c r="AA1851" s="14"/>
      <c r="AB1851" s="14"/>
      <c r="AC1851" s="14"/>
      <c r="AD1851" s="14"/>
      <c r="AE1851" s="14"/>
    </row>
  </sheetData>
  <sheetProtection password="E04D" sheet="1" objects="1" scenarios="1" autoFilter="0"/>
  <autoFilter ref="A3:AE4"/>
  <mergeCells count="34">
    <mergeCell ref="A2:H2"/>
    <mergeCell ref="A1:H1"/>
    <mergeCell ref="K2:AE2"/>
    <mergeCell ref="K3:K4"/>
    <mergeCell ref="L3:L4"/>
    <mergeCell ref="M3:M4"/>
    <mergeCell ref="N3:N4"/>
    <mergeCell ref="O3:O4"/>
    <mergeCell ref="P3:P4"/>
    <mergeCell ref="Q3:Q4"/>
    <mergeCell ref="R3:R4"/>
    <mergeCell ref="S3:S4"/>
    <mergeCell ref="T3:T4"/>
    <mergeCell ref="U3:U4"/>
    <mergeCell ref="V3:V4"/>
    <mergeCell ref="AE3:AE4"/>
    <mergeCell ref="A3:A4"/>
    <mergeCell ref="B3:B4"/>
    <mergeCell ref="C3:C4"/>
    <mergeCell ref="D3:D4"/>
    <mergeCell ref="E3:E4"/>
    <mergeCell ref="F3:F4"/>
    <mergeCell ref="G3:G4"/>
    <mergeCell ref="H3:H4"/>
    <mergeCell ref="W3:W4"/>
    <mergeCell ref="X3:X4"/>
    <mergeCell ref="Y3:Y4"/>
    <mergeCell ref="Z3:Z4"/>
    <mergeCell ref="AA3:AA4"/>
    <mergeCell ref="I3:I4"/>
    <mergeCell ref="J3:J4"/>
    <mergeCell ref="AB3:AB4"/>
    <mergeCell ref="AC3:AC4"/>
    <mergeCell ref="AD3:AD4"/>
  </mergeCells>
  <phoneticPr fontId="13" type="noConversion"/>
  <conditionalFormatting sqref="E558 E507 E503">
    <cfRule type="duplicateValues" dxfId="5" priority="39" stopIfTrue="1"/>
  </conditionalFormatting>
  <conditionalFormatting sqref="D1246:D1250">
    <cfRule type="cellIs" dxfId="4" priority="18" stopIfTrue="1" operator="equal">
      <formula>0</formula>
    </cfRule>
    <cfRule type="cellIs" dxfId="3" priority="19" stopIfTrue="1" operator="equal">
      <formula>0</formula>
    </cfRule>
  </conditionalFormatting>
  <conditionalFormatting sqref="E1410">
    <cfRule type="duplicateValues" dxfId="2" priority="15" stopIfTrue="1"/>
  </conditionalFormatting>
  <conditionalFormatting sqref="E1417">
    <cfRule type="duplicateValues" dxfId="1" priority="14" stopIfTrue="1"/>
  </conditionalFormatting>
  <conditionalFormatting sqref="E1706">
    <cfRule type="duplicateValues" dxfId="0" priority="2286"/>
  </conditionalFormatting>
  <dataValidations count="5">
    <dataValidation type="list" allowBlank="1" showInputMessage="1" showErrorMessage="1" errorTitle="Thong bao" error="Ban da nhap sai diem. Vui long xem lai sheet 'Bang diem ky thuat'" sqref="V5:V570">
      <formula1>"15,13,11,0"</formula1>
    </dataValidation>
    <dataValidation type="list" allowBlank="1" showInputMessage="1" showErrorMessage="1" errorTitle="Thong bao" error="Ban da nhap sai diem. Vui long xem lai sheet 'Bang diem ky thuat'" sqref="U5:U570">
      <formula1>"15,13,0"</formula1>
    </dataValidation>
    <dataValidation type="list" allowBlank="1" showInputMessage="1" showErrorMessage="1" errorTitle="Thong bao" error="Ban da nhap sai diem. Vui long xem lai sheet 'Bang diem ky thuat'" sqref="T5:T570">
      <formula1>"30,28,26"</formula1>
    </dataValidation>
    <dataValidation type="list" allowBlank="1" showInputMessage="1" showErrorMessage="1" errorTitle="Thong bao" error="Ban da nhap sai diem. Vui long xem lai sheet 'Bang diem ky thuat'" sqref="S5:S570">
      <formula1>"30,27,25,22,0"</formula1>
    </dataValidation>
    <dataValidation type="list" allowBlank="1" showInputMessage="1" showErrorMessage="1" errorTitle="Thong bao" error="Ban da nhap sai diem. Vui long xem lai sheet 'Bang diem ky thuat'" sqref="W5:W570">
      <formula1>"10,9,8"</formula1>
    </dataValidation>
  </dataValidations>
  <pageMargins left="0.27559055118110237" right="0.19685039370078741" top="0.27" bottom="0.46" header="0.23622047244094491" footer="0.27559055118110237"/>
  <pageSetup paperSize="9" orientation="landscape" r:id="rId1"/>
  <headerFoot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L16" sqref="L16"/>
    </sheetView>
  </sheetViews>
  <sheetFormatPr defaultRowHeight="15.75"/>
  <cols>
    <col min="1" max="1" width="30.85546875" style="10" customWidth="1"/>
    <col min="2" max="2" width="54.5703125" style="1" customWidth="1"/>
    <col min="3" max="4" width="8.140625" style="1" customWidth="1"/>
    <col min="5" max="256" width="9.140625" style="1"/>
    <col min="257" max="257" width="30.85546875" style="1" customWidth="1"/>
    <col min="258" max="258" width="54.5703125" style="1" customWidth="1"/>
    <col min="259" max="260" width="8.140625" style="1" customWidth="1"/>
    <col min="261" max="512" width="9.140625" style="1"/>
    <col min="513" max="513" width="30.85546875" style="1" customWidth="1"/>
    <col min="514" max="514" width="54.5703125" style="1" customWidth="1"/>
    <col min="515" max="516" width="8.140625" style="1" customWidth="1"/>
    <col min="517" max="768" width="9.140625" style="1"/>
    <col min="769" max="769" width="30.85546875" style="1" customWidth="1"/>
    <col min="770" max="770" width="54.5703125" style="1" customWidth="1"/>
    <col min="771" max="772" width="8.140625" style="1" customWidth="1"/>
    <col min="773" max="1024" width="9.140625" style="1"/>
    <col min="1025" max="1025" width="30.85546875" style="1" customWidth="1"/>
    <col min="1026" max="1026" width="54.5703125" style="1" customWidth="1"/>
    <col min="1027" max="1028" width="8.140625" style="1" customWidth="1"/>
    <col min="1029" max="1280" width="9.140625" style="1"/>
    <col min="1281" max="1281" width="30.85546875" style="1" customWidth="1"/>
    <col min="1282" max="1282" width="54.5703125" style="1" customWidth="1"/>
    <col min="1283" max="1284" width="8.140625" style="1" customWidth="1"/>
    <col min="1285" max="1536" width="9.140625" style="1"/>
    <col min="1537" max="1537" width="30.85546875" style="1" customWidth="1"/>
    <col min="1538" max="1538" width="54.5703125" style="1" customWidth="1"/>
    <col min="1539" max="1540" width="8.140625" style="1" customWidth="1"/>
    <col min="1541" max="1792" width="9.140625" style="1"/>
    <col min="1793" max="1793" width="30.85546875" style="1" customWidth="1"/>
    <col min="1794" max="1794" width="54.5703125" style="1" customWidth="1"/>
    <col min="1795" max="1796" width="8.140625" style="1" customWidth="1"/>
    <col min="1797" max="2048" width="9.140625" style="1"/>
    <col min="2049" max="2049" width="30.85546875" style="1" customWidth="1"/>
    <col min="2050" max="2050" width="54.5703125" style="1" customWidth="1"/>
    <col min="2051" max="2052" width="8.140625" style="1" customWidth="1"/>
    <col min="2053" max="2304" width="9.140625" style="1"/>
    <col min="2305" max="2305" width="30.85546875" style="1" customWidth="1"/>
    <col min="2306" max="2306" width="54.5703125" style="1" customWidth="1"/>
    <col min="2307" max="2308" width="8.140625" style="1" customWidth="1"/>
    <col min="2309" max="2560" width="9.140625" style="1"/>
    <col min="2561" max="2561" width="30.85546875" style="1" customWidth="1"/>
    <col min="2562" max="2562" width="54.5703125" style="1" customWidth="1"/>
    <col min="2563" max="2564" width="8.140625" style="1" customWidth="1"/>
    <col min="2565" max="2816" width="9.140625" style="1"/>
    <col min="2817" max="2817" width="30.85546875" style="1" customWidth="1"/>
    <col min="2818" max="2818" width="54.5703125" style="1" customWidth="1"/>
    <col min="2819" max="2820" width="8.140625" style="1" customWidth="1"/>
    <col min="2821" max="3072" width="9.140625" style="1"/>
    <col min="3073" max="3073" width="30.85546875" style="1" customWidth="1"/>
    <col min="3074" max="3074" width="54.5703125" style="1" customWidth="1"/>
    <col min="3075" max="3076" width="8.140625" style="1" customWidth="1"/>
    <col min="3077" max="3328" width="9.140625" style="1"/>
    <col min="3329" max="3329" width="30.85546875" style="1" customWidth="1"/>
    <col min="3330" max="3330" width="54.5703125" style="1" customWidth="1"/>
    <col min="3331" max="3332" width="8.140625" style="1" customWidth="1"/>
    <col min="3333" max="3584" width="9.140625" style="1"/>
    <col min="3585" max="3585" width="30.85546875" style="1" customWidth="1"/>
    <col min="3586" max="3586" width="54.5703125" style="1" customWidth="1"/>
    <col min="3587" max="3588" width="8.140625" style="1" customWidth="1"/>
    <col min="3589" max="3840" width="9.140625" style="1"/>
    <col min="3841" max="3841" width="30.85546875" style="1" customWidth="1"/>
    <col min="3842" max="3842" width="54.5703125" style="1" customWidth="1"/>
    <col min="3843" max="3844" width="8.140625" style="1" customWidth="1"/>
    <col min="3845" max="4096" width="9.140625" style="1"/>
    <col min="4097" max="4097" width="30.85546875" style="1" customWidth="1"/>
    <col min="4098" max="4098" width="54.5703125" style="1" customWidth="1"/>
    <col min="4099" max="4100" width="8.140625" style="1" customWidth="1"/>
    <col min="4101" max="4352" width="9.140625" style="1"/>
    <col min="4353" max="4353" width="30.85546875" style="1" customWidth="1"/>
    <col min="4354" max="4354" width="54.5703125" style="1" customWidth="1"/>
    <col min="4355" max="4356" width="8.140625" style="1" customWidth="1"/>
    <col min="4357" max="4608" width="9.140625" style="1"/>
    <col min="4609" max="4609" width="30.85546875" style="1" customWidth="1"/>
    <col min="4610" max="4610" width="54.5703125" style="1" customWidth="1"/>
    <col min="4611" max="4612" width="8.140625" style="1" customWidth="1"/>
    <col min="4613" max="4864" width="9.140625" style="1"/>
    <col min="4865" max="4865" width="30.85546875" style="1" customWidth="1"/>
    <col min="4866" max="4866" width="54.5703125" style="1" customWidth="1"/>
    <col min="4867" max="4868" width="8.140625" style="1" customWidth="1"/>
    <col min="4869" max="5120" width="9.140625" style="1"/>
    <col min="5121" max="5121" width="30.85546875" style="1" customWidth="1"/>
    <col min="5122" max="5122" width="54.5703125" style="1" customWidth="1"/>
    <col min="5123" max="5124" width="8.140625" style="1" customWidth="1"/>
    <col min="5125" max="5376" width="9.140625" style="1"/>
    <col min="5377" max="5377" width="30.85546875" style="1" customWidth="1"/>
    <col min="5378" max="5378" width="54.5703125" style="1" customWidth="1"/>
    <col min="5379" max="5380" width="8.140625" style="1" customWidth="1"/>
    <col min="5381" max="5632" width="9.140625" style="1"/>
    <col min="5633" max="5633" width="30.85546875" style="1" customWidth="1"/>
    <col min="5634" max="5634" width="54.5703125" style="1" customWidth="1"/>
    <col min="5635" max="5636" width="8.140625" style="1" customWidth="1"/>
    <col min="5637" max="5888" width="9.140625" style="1"/>
    <col min="5889" max="5889" width="30.85546875" style="1" customWidth="1"/>
    <col min="5890" max="5890" width="54.5703125" style="1" customWidth="1"/>
    <col min="5891" max="5892" width="8.140625" style="1" customWidth="1"/>
    <col min="5893" max="6144" width="9.140625" style="1"/>
    <col min="6145" max="6145" width="30.85546875" style="1" customWidth="1"/>
    <col min="6146" max="6146" width="54.5703125" style="1" customWidth="1"/>
    <col min="6147" max="6148" width="8.140625" style="1" customWidth="1"/>
    <col min="6149" max="6400" width="9.140625" style="1"/>
    <col min="6401" max="6401" width="30.85546875" style="1" customWidth="1"/>
    <col min="6402" max="6402" width="54.5703125" style="1" customWidth="1"/>
    <col min="6403" max="6404" width="8.140625" style="1" customWidth="1"/>
    <col min="6405" max="6656" width="9.140625" style="1"/>
    <col min="6657" max="6657" width="30.85546875" style="1" customWidth="1"/>
    <col min="6658" max="6658" width="54.5703125" style="1" customWidth="1"/>
    <col min="6659" max="6660" width="8.140625" style="1" customWidth="1"/>
    <col min="6661" max="6912" width="9.140625" style="1"/>
    <col min="6913" max="6913" width="30.85546875" style="1" customWidth="1"/>
    <col min="6914" max="6914" width="54.5703125" style="1" customWidth="1"/>
    <col min="6915" max="6916" width="8.140625" style="1" customWidth="1"/>
    <col min="6917" max="7168" width="9.140625" style="1"/>
    <col min="7169" max="7169" width="30.85546875" style="1" customWidth="1"/>
    <col min="7170" max="7170" width="54.5703125" style="1" customWidth="1"/>
    <col min="7171" max="7172" width="8.140625" style="1" customWidth="1"/>
    <col min="7173" max="7424" width="9.140625" style="1"/>
    <col min="7425" max="7425" width="30.85546875" style="1" customWidth="1"/>
    <col min="7426" max="7426" width="54.5703125" style="1" customWidth="1"/>
    <col min="7427" max="7428" width="8.140625" style="1" customWidth="1"/>
    <col min="7429" max="7680" width="9.140625" style="1"/>
    <col min="7681" max="7681" width="30.85546875" style="1" customWidth="1"/>
    <col min="7682" max="7682" width="54.5703125" style="1" customWidth="1"/>
    <col min="7683" max="7684" width="8.140625" style="1" customWidth="1"/>
    <col min="7685" max="7936" width="9.140625" style="1"/>
    <col min="7937" max="7937" width="30.85546875" style="1" customWidth="1"/>
    <col min="7938" max="7938" width="54.5703125" style="1" customWidth="1"/>
    <col min="7939" max="7940" width="8.140625" style="1" customWidth="1"/>
    <col min="7941" max="8192" width="9.140625" style="1"/>
    <col min="8193" max="8193" width="30.85546875" style="1" customWidth="1"/>
    <col min="8194" max="8194" width="54.5703125" style="1" customWidth="1"/>
    <col min="8195" max="8196" width="8.140625" style="1" customWidth="1"/>
    <col min="8197" max="8448" width="9.140625" style="1"/>
    <col min="8449" max="8449" width="30.85546875" style="1" customWidth="1"/>
    <col min="8450" max="8450" width="54.5703125" style="1" customWidth="1"/>
    <col min="8451" max="8452" width="8.140625" style="1" customWidth="1"/>
    <col min="8453" max="8704" width="9.140625" style="1"/>
    <col min="8705" max="8705" width="30.85546875" style="1" customWidth="1"/>
    <col min="8706" max="8706" width="54.5703125" style="1" customWidth="1"/>
    <col min="8707" max="8708" width="8.140625" style="1" customWidth="1"/>
    <col min="8709" max="8960" width="9.140625" style="1"/>
    <col min="8961" max="8961" width="30.85546875" style="1" customWidth="1"/>
    <col min="8962" max="8962" width="54.5703125" style="1" customWidth="1"/>
    <col min="8963" max="8964" width="8.140625" style="1" customWidth="1"/>
    <col min="8965" max="9216" width="9.140625" style="1"/>
    <col min="9217" max="9217" width="30.85546875" style="1" customWidth="1"/>
    <col min="9218" max="9218" width="54.5703125" style="1" customWidth="1"/>
    <col min="9219" max="9220" width="8.140625" style="1" customWidth="1"/>
    <col min="9221" max="9472" width="9.140625" style="1"/>
    <col min="9473" max="9473" width="30.85546875" style="1" customWidth="1"/>
    <col min="9474" max="9474" width="54.5703125" style="1" customWidth="1"/>
    <col min="9475" max="9476" width="8.140625" style="1" customWidth="1"/>
    <col min="9477" max="9728" width="9.140625" style="1"/>
    <col min="9729" max="9729" width="30.85546875" style="1" customWidth="1"/>
    <col min="9730" max="9730" width="54.5703125" style="1" customWidth="1"/>
    <col min="9731" max="9732" width="8.140625" style="1" customWidth="1"/>
    <col min="9733" max="9984" width="9.140625" style="1"/>
    <col min="9985" max="9985" width="30.85546875" style="1" customWidth="1"/>
    <col min="9986" max="9986" width="54.5703125" style="1" customWidth="1"/>
    <col min="9987" max="9988" width="8.140625" style="1" customWidth="1"/>
    <col min="9989" max="10240" width="9.140625" style="1"/>
    <col min="10241" max="10241" width="30.85546875" style="1" customWidth="1"/>
    <col min="10242" max="10242" width="54.5703125" style="1" customWidth="1"/>
    <col min="10243" max="10244" width="8.140625" style="1" customWidth="1"/>
    <col min="10245" max="10496" width="9.140625" style="1"/>
    <col min="10497" max="10497" width="30.85546875" style="1" customWidth="1"/>
    <col min="10498" max="10498" width="54.5703125" style="1" customWidth="1"/>
    <col min="10499" max="10500" width="8.140625" style="1" customWidth="1"/>
    <col min="10501" max="10752" width="9.140625" style="1"/>
    <col min="10753" max="10753" width="30.85546875" style="1" customWidth="1"/>
    <col min="10754" max="10754" width="54.5703125" style="1" customWidth="1"/>
    <col min="10755" max="10756" width="8.140625" style="1" customWidth="1"/>
    <col min="10757" max="11008" width="9.140625" style="1"/>
    <col min="11009" max="11009" width="30.85546875" style="1" customWidth="1"/>
    <col min="11010" max="11010" width="54.5703125" style="1" customWidth="1"/>
    <col min="11011" max="11012" width="8.140625" style="1" customWidth="1"/>
    <col min="11013" max="11264" width="9.140625" style="1"/>
    <col min="11265" max="11265" width="30.85546875" style="1" customWidth="1"/>
    <col min="11266" max="11266" width="54.5703125" style="1" customWidth="1"/>
    <col min="11267" max="11268" width="8.140625" style="1" customWidth="1"/>
    <col min="11269" max="11520" width="9.140625" style="1"/>
    <col min="11521" max="11521" width="30.85546875" style="1" customWidth="1"/>
    <col min="11522" max="11522" width="54.5703125" style="1" customWidth="1"/>
    <col min="11523" max="11524" width="8.140625" style="1" customWidth="1"/>
    <col min="11525" max="11776" width="9.140625" style="1"/>
    <col min="11777" max="11777" width="30.85546875" style="1" customWidth="1"/>
    <col min="11778" max="11778" width="54.5703125" style="1" customWidth="1"/>
    <col min="11779" max="11780" width="8.140625" style="1" customWidth="1"/>
    <col min="11781" max="12032" width="9.140625" style="1"/>
    <col min="12033" max="12033" width="30.85546875" style="1" customWidth="1"/>
    <col min="12034" max="12034" width="54.5703125" style="1" customWidth="1"/>
    <col min="12035" max="12036" width="8.140625" style="1" customWidth="1"/>
    <col min="12037" max="12288" width="9.140625" style="1"/>
    <col min="12289" max="12289" width="30.85546875" style="1" customWidth="1"/>
    <col min="12290" max="12290" width="54.5703125" style="1" customWidth="1"/>
    <col min="12291" max="12292" width="8.140625" style="1" customWidth="1"/>
    <col min="12293" max="12544" width="9.140625" style="1"/>
    <col min="12545" max="12545" width="30.85546875" style="1" customWidth="1"/>
    <col min="12546" max="12546" width="54.5703125" style="1" customWidth="1"/>
    <col min="12547" max="12548" width="8.140625" style="1" customWidth="1"/>
    <col min="12549" max="12800" width="9.140625" style="1"/>
    <col min="12801" max="12801" width="30.85546875" style="1" customWidth="1"/>
    <col min="12802" max="12802" width="54.5703125" style="1" customWidth="1"/>
    <col min="12803" max="12804" width="8.140625" style="1" customWidth="1"/>
    <col min="12805" max="13056" width="9.140625" style="1"/>
    <col min="13057" max="13057" width="30.85546875" style="1" customWidth="1"/>
    <col min="13058" max="13058" width="54.5703125" style="1" customWidth="1"/>
    <col min="13059" max="13060" width="8.140625" style="1" customWidth="1"/>
    <col min="13061" max="13312" width="9.140625" style="1"/>
    <col min="13313" max="13313" width="30.85546875" style="1" customWidth="1"/>
    <col min="13314" max="13314" width="54.5703125" style="1" customWidth="1"/>
    <col min="13315" max="13316" width="8.140625" style="1" customWidth="1"/>
    <col min="13317" max="13568" width="9.140625" style="1"/>
    <col min="13569" max="13569" width="30.85546875" style="1" customWidth="1"/>
    <col min="13570" max="13570" width="54.5703125" style="1" customWidth="1"/>
    <col min="13571" max="13572" width="8.140625" style="1" customWidth="1"/>
    <col min="13573" max="13824" width="9.140625" style="1"/>
    <col min="13825" max="13825" width="30.85546875" style="1" customWidth="1"/>
    <col min="13826" max="13826" width="54.5703125" style="1" customWidth="1"/>
    <col min="13827" max="13828" width="8.140625" style="1" customWidth="1"/>
    <col min="13829" max="14080" width="9.140625" style="1"/>
    <col min="14081" max="14081" width="30.85546875" style="1" customWidth="1"/>
    <col min="14082" max="14082" width="54.5703125" style="1" customWidth="1"/>
    <col min="14083" max="14084" width="8.140625" style="1" customWidth="1"/>
    <col min="14085" max="14336" width="9.140625" style="1"/>
    <col min="14337" max="14337" width="30.85546875" style="1" customWidth="1"/>
    <col min="14338" max="14338" width="54.5703125" style="1" customWidth="1"/>
    <col min="14339" max="14340" width="8.140625" style="1" customWidth="1"/>
    <col min="14341" max="14592" width="9.140625" style="1"/>
    <col min="14593" max="14593" width="30.85546875" style="1" customWidth="1"/>
    <col min="14594" max="14594" width="54.5703125" style="1" customWidth="1"/>
    <col min="14595" max="14596" width="8.140625" style="1" customWidth="1"/>
    <col min="14597" max="14848" width="9.140625" style="1"/>
    <col min="14849" max="14849" width="30.85546875" style="1" customWidth="1"/>
    <col min="14850" max="14850" width="54.5703125" style="1" customWidth="1"/>
    <col min="14851" max="14852" width="8.140625" style="1" customWidth="1"/>
    <col min="14853" max="15104" width="9.140625" style="1"/>
    <col min="15105" max="15105" width="30.85546875" style="1" customWidth="1"/>
    <col min="15106" max="15106" width="54.5703125" style="1" customWidth="1"/>
    <col min="15107" max="15108" width="8.140625" style="1" customWidth="1"/>
    <col min="15109" max="15360" width="9.140625" style="1"/>
    <col min="15361" max="15361" width="30.85546875" style="1" customWidth="1"/>
    <col min="15362" max="15362" width="54.5703125" style="1" customWidth="1"/>
    <col min="15363" max="15364" width="8.140625" style="1" customWidth="1"/>
    <col min="15365" max="15616" width="9.140625" style="1"/>
    <col min="15617" max="15617" width="30.85546875" style="1" customWidth="1"/>
    <col min="15618" max="15618" width="54.5703125" style="1" customWidth="1"/>
    <col min="15619" max="15620" width="8.140625" style="1" customWidth="1"/>
    <col min="15621" max="15872" width="9.140625" style="1"/>
    <col min="15873" max="15873" width="30.85546875" style="1" customWidth="1"/>
    <col min="15874" max="15874" width="54.5703125" style="1" customWidth="1"/>
    <col min="15875" max="15876" width="8.140625" style="1" customWidth="1"/>
    <col min="15877" max="16128" width="9.140625" style="1"/>
    <col min="16129" max="16129" width="30.85546875" style="1" customWidth="1"/>
    <col min="16130" max="16130" width="54.5703125" style="1" customWidth="1"/>
    <col min="16131" max="16132" width="8.140625" style="1" customWidth="1"/>
    <col min="16133" max="16384" width="9.140625" style="1"/>
  </cols>
  <sheetData>
    <row r="1" spans="1:4" ht="27" customHeight="1">
      <c r="A1" s="167" t="s">
        <v>4917</v>
      </c>
      <c r="B1" s="167"/>
      <c r="C1" s="167"/>
      <c r="D1" s="167"/>
    </row>
    <row r="2" spans="1:4" ht="30" customHeight="1">
      <c r="A2" s="168" t="s">
        <v>4918</v>
      </c>
      <c r="B2" s="169"/>
      <c r="C2" s="169"/>
      <c r="D2" s="169"/>
    </row>
    <row r="3" spans="1:4" ht="28.5" customHeight="1">
      <c r="A3" s="170" t="s">
        <v>4919</v>
      </c>
      <c r="B3" s="170"/>
      <c r="C3" s="170"/>
      <c r="D3" s="170"/>
    </row>
    <row r="4" spans="1:4" ht="19.5" customHeight="1">
      <c r="A4" s="170" t="s">
        <v>4920</v>
      </c>
      <c r="B4" s="170"/>
      <c r="C4" s="170"/>
      <c r="D4" s="170"/>
    </row>
    <row r="5" spans="1:4" ht="16.5">
      <c r="A5" s="170" t="s">
        <v>4921</v>
      </c>
      <c r="B5" s="170"/>
      <c r="C5" s="170"/>
      <c r="D5" s="170"/>
    </row>
    <row r="6" spans="1:4" ht="19.5" customHeight="1">
      <c r="A6" s="170" t="s">
        <v>4922</v>
      </c>
      <c r="B6" s="170"/>
      <c r="C6" s="170"/>
      <c r="D6" s="170"/>
    </row>
    <row r="7" spans="1:4" ht="19.5" customHeight="1">
      <c r="A7" s="170" t="s">
        <v>4923</v>
      </c>
      <c r="B7" s="170"/>
      <c r="C7" s="170"/>
      <c r="D7" s="170"/>
    </row>
    <row r="8" spans="1:4" ht="33" customHeight="1">
      <c r="A8" s="171" t="s">
        <v>4924</v>
      </c>
      <c r="B8" s="171"/>
      <c r="C8" s="2" t="s">
        <v>4925</v>
      </c>
      <c r="D8" s="2" t="s">
        <v>4926</v>
      </c>
    </row>
    <row r="9" spans="1:4" ht="16.5">
      <c r="A9" s="172" t="s">
        <v>4927</v>
      </c>
      <c r="B9" s="172"/>
      <c r="C9" s="2">
        <v>30</v>
      </c>
      <c r="D9" s="3"/>
    </row>
    <row r="10" spans="1:4" ht="21" customHeight="1">
      <c r="A10" s="166" t="s">
        <v>4928</v>
      </c>
      <c r="B10" s="4" t="s">
        <v>4929</v>
      </c>
      <c r="C10" s="5">
        <v>30</v>
      </c>
      <c r="D10" s="3"/>
    </row>
    <row r="11" spans="1:4" ht="16.5">
      <c r="A11" s="166"/>
      <c r="B11" s="4" t="s">
        <v>4930</v>
      </c>
      <c r="C11" s="5">
        <v>27</v>
      </c>
      <c r="D11" s="3"/>
    </row>
    <row r="12" spans="1:4" ht="16.5">
      <c r="A12" s="166"/>
      <c r="B12" s="4" t="s">
        <v>4931</v>
      </c>
      <c r="C12" s="5">
        <v>25</v>
      </c>
      <c r="D12" s="3"/>
    </row>
    <row r="13" spans="1:4" ht="16.5">
      <c r="A13" s="166"/>
      <c r="B13" s="4" t="s">
        <v>4932</v>
      </c>
      <c r="C13" s="5">
        <v>22</v>
      </c>
      <c r="D13" s="3"/>
    </row>
    <row r="14" spans="1:4" ht="35.25" customHeight="1">
      <c r="A14" s="4" t="s">
        <v>4933</v>
      </c>
      <c r="B14" s="4"/>
      <c r="C14" s="6">
        <v>0</v>
      </c>
      <c r="D14" s="3"/>
    </row>
    <row r="15" spans="1:4" ht="16.5">
      <c r="A15" s="172" t="s">
        <v>4934</v>
      </c>
      <c r="B15" s="172"/>
      <c r="C15" s="2">
        <v>30</v>
      </c>
      <c r="D15" s="3"/>
    </row>
    <row r="16" spans="1:4" ht="16.5">
      <c r="A16" s="166"/>
      <c r="B16" s="4" t="s">
        <v>4935</v>
      </c>
      <c r="C16" s="5">
        <v>30</v>
      </c>
      <c r="D16" s="3"/>
    </row>
    <row r="17" spans="1:4" ht="16.5">
      <c r="A17" s="166"/>
      <c r="B17" s="4" t="s">
        <v>4936</v>
      </c>
      <c r="C17" s="5">
        <v>28</v>
      </c>
      <c r="D17" s="3"/>
    </row>
    <row r="18" spans="1:4" ht="16.5">
      <c r="A18" s="166"/>
      <c r="B18" s="7" t="s">
        <v>4937</v>
      </c>
      <c r="C18" s="5">
        <v>26</v>
      </c>
      <c r="D18" s="3"/>
    </row>
    <row r="19" spans="1:4" ht="16.5">
      <c r="A19" s="172" t="s">
        <v>4938</v>
      </c>
      <c r="B19" s="172"/>
      <c r="C19" s="2">
        <v>15</v>
      </c>
      <c r="D19" s="8"/>
    </row>
    <row r="20" spans="1:4" ht="33">
      <c r="A20" s="166"/>
      <c r="B20" s="9" t="s">
        <v>4939</v>
      </c>
      <c r="C20" s="6">
        <v>15</v>
      </c>
      <c r="D20" s="8"/>
    </row>
    <row r="21" spans="1:4" ht="33">
      <c r="A21" s="166"/>
      <c r="B21" s="9" t="s">
        <v>4940</v>
      </c>
      <c r="C21" s="6">
        <v>13</v>
      </c>
      <c r="D21" s="8"/>
    </row>
    <row r="22" spans="1:4" ht="33">
      <c r="A22" s="166"/>
      <c r="B22" s="9" t="s">
        <v>4941</v>
      </c>
      <c r="C22" s="6">
        <v>0</v>
      </c>
      <c r="D22" s="8"/>
    </row>
    <row r="23" spans="1:4" ht="16.5">
      <c r="A23" s="174" t="s">
        <v>4942</v>
      </c>
      <c r="B23" s="174"/>
      <c r="C23" s="2">
        <v>15</v>
      </c>
      <c r="D23" s="8"/>
    </row>
    <row r="24" spans="1:4" ht="36" customHeight="1">
      <c r="A24" s="166" t="s">
        <v>4943</v>
      </c>
      <c r="B24" s="7" t="s">
        <v>4944</v>
      </c>
      <c r="C24" s="6">
        <v>15</v>
      </c>
      <c r="D24" s="8"/>
    </row>
    <row r="25" spans="1:4" ht="16.5">
      <c r="A25" s="166"/>
      <c r="B25" s="7" t="s">
        <v>4945</v>
      </c>
      <c r="C25" s="6">
        <v>13</v>
      </c>
      <c r="D25" s="8"/>
    </row>
    <row r="26" spans="1:4" ht="33">
      <c r="A26" s="166"/>
      <c r="B26" s="7" t="s">
        <v>4946</v>
      </c>
      <c r="C26" s="6">
        <v>11</v>
      </c>
      <c r="D26" s="8"/>
    </row>
    <row r="27" spans="1:4" ht="33">
      <c r="A27" s="166"/>
      <c r="B27" s="7" t="s">
        <v>4947</v>
      </c>
      <c r="C27" s="6">
        <v>0</v>
      </c>
      <c r="D27" s="8"/>
    </row>
    <row r="28" spans="1:4" ht="16.5">
      <c r="A28" s="174" t="s">
        <v>4948</v>
      </c>
      <c r="B28" s="174"/>
      <c r="C28" s="2">
        <v>10</v>
      </c>
      <c r="D28" s="8"/>
    </row>
    <row r="29" spans="1:4" ht="20.25" customHeight="1">
      <c r="A29" s="166" t="s">
        <v>4949</v>
      </c>
      <c r="B29" s="7" t="s">
        <v>4950</v>
      </c>
      <c r="C29" s="5">
        <v>10</v>
      </c>
      <c r="D29" s="8"/>
    </row>
    <row r="30" spans="1:4" ht="24.75" customHeight="1">
      <c r="A30" s="166"/>
      <c r="B30" s="7" t="s">
        <v>4951</v>
      </c>
      <c r="C30" s="5">
        <v>9</v>
      </c>
      <c r="D30" s="8"/>
    </row>
    <row r="31" spans="1:4" ht="33">
      <c r="A31" s="166"/>
      <c r="B31" s="7" t="s">
        <v>4952</v>
      </c>
      <c r="C31" s="5">
        <v>8</v>
      </c>
      <c r="D31" s="8"/>
    </row>
    <row r="32" spans="1:4" ht="16.5">
      <c r="A32" s="173" t="s">
        <v>4953</v>
      </c>
      <c r="B32" s="173"/>
      <c r="C32" s="2">
        <v>100</v>
      </c>
      <c r="D32" s="8"/>
    </row>
  </sheetData>
  <mergeCells count="19">
    <mergeCell ref="A32:B32"/>
    <mergeCell ref="A19:B19"/>
    <mergeCell ref="A20:A22"/>
    <mergeCell ref="A23:B23"/>
    <mergeCell ref="A24:A27"/>
    <mergeCell ref="A28:B28"/>
    <mergeCell ref="A29:A31"/>
    <mergeCell ref="A16:A18"/>
    <mergeCell ref="A1:D1"/>
    <mergeCell ref="A2:D2"/>
    <mergeCell ref="A3:D3"/>
    <mergeCell ref="A4:D4"/>
    <mergeCell ref="A5:D5"/>
    <mergeCell ref="A6:D6"/>
    <mergeCell ref="A7:D7"/>
    <mergeCell ref="A8:B8"/>
    <mergeCell ref="A9:B9"/>
    <mergeCell ref="A10:A13"/>
    <mergeCell ref="A15:B15"/>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Khac Hoang</dc:creator>
  <cp:lastModifiedBy>PhuocMinh</cp:lastModifiedBy>
  <cp:lastPrinted>2018-05-08T01:17:38Z</cp:lastPrinted>
  <dcterms:created xsi:type="dcterms:W3CDTF">2018-04-26T09:09:33Z</dcterms:created>
  <dcterms:modified xsi:type="dcterms:W3CDTF">2018-05-28T07:03:53Z</dcterms:modified>
</cp:coreProperties>
</file>